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360" yWindow="300" windowWidth="18735" windowHeight="8490"/>
  </bookViews>
  <sheets>
    <sheet name="ARTICOLI_ESCLUSIVI_2023_2024" sheetId="1" r:id="rId1"/>
    <sheet name="FORNITORI_ESCLUSIVI_2023_2024" sheetId="2" r:id="rId2"/>
    <sheet name="GARA_TERRENI_2023_2024" sheetId="4" r:id="rId3"/>
    <sheet name="INDAGINE DDG 1330-CH" sheetId="5" r:id="rId4"/>
    <sheet name="INDAGINE DDG 1130" sheetId="6" r:id="rId5"/>
  </sheets>
  <definedNames>
    <definedName name="_xlnm._FilterDatabase" localSheetId="0" hidden="1">ARTICOLI_ESCLUSIVI_2023_2024!$A$1:$T$1570</definedName>
    <definedName name="_xlnm._FilterDatabase" localSheetId="1" hidden="1">FORNITORI_ESCLUSIVI_2023_2024!$A$1:$H$105</definedName>
    <definedName name="_xlnm._FilterDatabase" localSheetId="2" hidden="1">GARA_TERRENI_2023_2024!$B$1:$K$185</definedName>
  </definedNames>
  <calcPr calcId="125725"/>
</workbook>
</file>

<file path=xl/calcChain.xml><?xml version="1.0" encoding="utf-8"?>
<calcChain xmlns="http://schemas.openxmlformats.org/spreadsheetml/2006/main">
  <c r="R621" i="6"/>
  <c r="R620"/>
  <c r="R619"/>
  <c r="R618"/>
  <c r="R617"/>
  <c r="R616"/>
  <c r="R615"/>
  <c r="R614"/>
  <c r="R613"/>
  <c r="R612"/>
  <c r="R611"/>
  <c r="R610"/>
  <c r="R609"/>
  <c r="R608"/>
  <c r="R607"/>
  <c r="R606"/>
  <c r="R605"/>
  <c r="R604"/>
  <c r="R603"/>
  <c r="R602"/>
  <c r="R601"/>
  <c r="R600"/>
  <c r="R599"/>
  <c r="R598"/>
  <c r="R597"/>
  <c r="R596"/>
  <c r="R595"/>
  <c r="R594"/>
  <c r="R593"/>
  <c r="R592"/>
  <c r="R591"/>
  <c r="R590"/>
  <c r="R589"/>
  <c r="R588"/>
  <c r="R587"/>
  <c r="R586"/>
  <c r="R585"/>
  <c r="R584"/>
  <c r="R583"/>
  <c r="R582"/>
  <c r="R581"/>
  <c r="R580"/>
  <c r="R579"/>
  <c r="R578"/>
  <c r="R577"/>
  <c r="R576"/>
  <c r="R575"/>
  <c r="R574"/>
  <c r="R573"/>
  <c r="R572"/>
  <c r="R571"/>
  <c r="R570"/>
  <c r="R569"/>
  <c r="R568"/>
  <c r="R567"/>
  <c r="R566"/>
  <c r="R565"/>
  <c r="R564"/>
  <c r="R563"/>
  <c r="R562"/>
  <c r="R561"/>
  <c r="R560"/>
  <c r="R559"/>
  <c r="R558"/>
  <c r="R557"/>
  <c r="R556"/>
  <c r="R555"/>
  <c r="R554"/>
  <c r="R553"/>
  <c r="R552"/>
  <c r="R551"/>
  <c r="R550"/>
  <c r="R549"/>
  <c r="R548"/>
  <c r="R547"/>
  <c r="R546"/>
  <c r="R545"/>
  <c r="R544"/>
  <c r="R543"/>
  <c r="R542"/>
  <c r="R541"/>
  <c r="R540"/>
  <c r="R539"/>
  <c r="R538"/>
  <c r="R537"/>
  <c r="R536"/>
  <c r="R535"/>
  <c r="R534"/>
  <c r="R533"/>
  <c r="R532"/>
  <c r="R531"/>
  <c r="R530"/>
  <c r="R529"/>
  <c r="R528"/>
  <c r="R527"/>
  <c r="R526"/>
  <c r="R525"/>
  <c r="R524"/>
  <c r="R523"/>
  <c r="R522"/>
  <c r="R521"/>
  <c r="R520"/>
  <c r="R519"/>
  <c r="R518"/>
  <c r="R517"/>
  <c r="R516"/>
  <c r="R515"/>
  <c r="R514"/>
  <c r="R513"/>
  <c r="R512"/>
  <c r="R511"/>
  <c r="R510"/>
  <c r="R509"/>
  <c r="R508"/>
  <c r="R507"/>
  <c r="R506"/>
  <c r="R505"/>
  <c r="R504"/>
  <c r="R503"/>
  <c r="R502"/>
  <c r="R501"/>
  <c r="R500"/>
  <c r="R499"/>
  <c r="R498"/>
  <c r="R497"/>
  <c r="R496"/>
  <c r="R495"/>
  <c r="R494"/>
  <c r="R493"/>
  <c r="R492"/>
  <c r="R491"/>
  <c r="R490"/>
  <c r="R489"/>
  <c r="R488"/>
  <c r="R487"/>
  <c r="R486"/>
  <c r="R485"/>
  <c r="R484"/>
  <c r="R483"/>
  <c r="R482"/>
  <c r="R481"/>
  <c r="R480"/>
  <c r="R479"/>
  <c r="R478"/>
  <c r="R477"/>
  <c r="R476"/>
  <c r="R475"/>
  <c r="R474"/>
  <c r="R473"/>
  <c r="R472"/>
  <c r="R471"/>
  <c r="R470"/>
  <c r="R469"/>
  <c r="R468"/>
  <c r="R467"/>
  <c r="R466"/>
  <c r="R465"/>
  <c r="R464"/>
  <c r="R463"/>
  <c r="R462"/>
  <c r="R461"/>
  <c r="R460"/>
  <c r="R459"/>
  <c r="R458"/>
  <c r="R457"/>
  <c r="R456"/>
  <c r="R455"/>
  <c r="R454"/>
  <c r="R453"/>
  <c r="R452"/>
  <c r="R451"/>
  <c r="R450"/>
  <c r="R449"/>
  <c r="R448"/>
  <c r="R447"/>
  <c r="R446"/>
  <c r="R445"/>
  <c r="R444"/>
  <c r="R443"/>
  <c r="R442"/>
  <c r="R441"/>
  <c r="R440"/>
  <c r="R439"/>
  <c r="R438"/>
  <c r="R437"/>
  <c r="R436"/>
  <c r="R435"/>
  <c r="R434"/>
  <c r="R433"/>
  <c r="R432"/>
  <c r="R431"/>
  <c r="R430"/>
  <c r="R429"/>
  <c r="R428"/>
  <c r="R427"/>
  <c r="R426"/>
  <c r="R425"/>
  <c r="R424"/>
  <c r="R423"/>
  <c r="R422"/>
  <c r="R421"/>
  <c r="R420"/>
  <c r="R419"/>
  <c r="R418"/>
  <c r="R417"/>
  <c r="R416"/>
  <c r="R415"/>
  <c r="R414"/>
  <c r="R413"/>
  <c r="R412"/>
  <c r="R411"/>
  <c r="R410"/>
  <c r="R409"/>
  <c r="R408"/>
  <c r="R407"/>
  <c r="R406"/>
  <c r="R405"/>
  <c r="R404"/>
  <c r="R403"/>
  <c r="R402"/>
  <c r="R401"/>
  <c r="R400"/>
  <c r="R399"/>
  <c r="R398"/>
  <c r="R397"/>
  <c r="R396"/>
  <c r="R395"/>
  <c r="R394"/>
  <c r="R393"/>
  <c r="R392"/>
  <c r="R391"/>
  <c r="R390"/>
  <c r="R389"/>
  <c r="R388"/>
  <c r="R387"/>
  <c r="R386"/>
  <c r="R385"/>
  <c r="R384"/>
  <c r="R383"/>
  <c r="R382"/>
  <c r="R381"/>
  <c r="R380"/>
  <c r="R379"/>
  <c r="R378"/>
  <c r="R377"/>
  <c r="R376"/>
  <c r="R375"/>
  <c r="R374"/>
  <c r="R373"/>
  <c r="R372"/>
  <c r="R371"/>
  <c r="R370"/>
  <c r="R369"/>
  <c r="R368"/>
  <c r="R367"/>
  <c r="R366"/>
  <c r="R365"/>
  <c r="R364"/>
  <c r="R363"/>
  <c r="R362"/>
  <c r="R361"/>
  <c r="R360"/>
  <c r="R359"/>
  <c r="R358"/>
  <c r="R357"/>
  <c r="R356"/>
  <c r="R355"/>
  <c r="R354"/>
  <c r="R353"/>
  <c r="R352"/>
  <c r="R351"/>
  <c r="R350"/>
  <c r="R349"/>
  <c r="R348"/>
  <c r="R347"/>
  <c r="R346"/>
  <c r="R345"/>
  <c r="R344"/>
  <c r="R343"/>
  <c r="R342"/>
  <c r="R341"/>
  <c r="R340"/>
  <c r="R339"/>
  <c r="R338"/>
  <c r="R337"/>
  <c r="R336"/>
  <c r="R335"/>
  <c r="R334"/>
  <c r="R333"/>
  <c r="R332"/>
  <c r="R331"/>
  <c r="R330"/>
  <c r="R329"/>
  <c r="R328"/>
  <c r="R327"/>
  <c r="R326"/>
  <c r="R325"/>
  <c r="R324"/>
  <c r="R323"/>
  <c r="R322"/>
  <c r="R321"/>
  <c r="R320"/>
  <c r="R319"/>
  <c r="R318"/>
  <c r="R317"/>
  <c r="R316"/>
  <c r="R315"/>
  <c r="R314"/>
  <c r="R313"/>
  <c r="R312"/>
  <c r="R311"/>
  <c r="R310"/>
  <c r="R309"/>
  <c r="R308"/>
  <c r="R307"/>
  <c r="R306"/>
  <c r="R305"/>
  <c r="R304"/>
  <c r="R303"/>
  <c r="R302"/>
  <c r="R301"/>
  <c r="R300"/>
  <c r="R299"/>
  <c r="R298"/>
  <c r="R297"/>
  <c r="R296"/>
  <c r="R295"/>
  <c r="R294"/>
  <c r="R293"/>
  <c r="R292"/>
  <c r="R291"/>
  <c r="R290"/>
  <c r="R289"/>
  <c r="R288"/>
  <c r="R287"/>
  <c r="R286"/>
  <c r="R285"/>
  <c r="R284"/>
  <c r="R283"/>
  <c r="R282"/>
  <c r="R281"/>
  <c r="R280"/>
  <c r="R279"/>
  <c r="R278"/>
  <c r="R277"/>
  <c r="R276"/>
  <c r="R275"/>
  <c r="R274"/>
  <c r="R273"/>
  <c r="R272"/>
  <c r="R271"/>
  <c r="R270"/>
  <c r="R269"/>
  <c r="R268"/>
  <c r="R267"/>
  <c r="R266"/>
  <c r="R265"/>
  <c r="R264"/>
  <c r="R263"/>
  <c r="R262"/>
  <c r="R261"/>
  <c r="R260"/>
  <c r="R259"/>
  <c r="R258"/>
  <c r="R257"/>
  <c r="R256"/>
  <c r="R255"/>
  <c r="R254"/>
  <c r="R253"/>
  <c r="R252"/>
  <c r="R251"/>
  <c r="R250"/>
  <c r="R249"/>
  <c r="R248"/>
  <c r="R247"/>
  <c r="R246"/>
  <c r="R245"/>
  <c r="R244"/>
  <c r="R243"/>
  <c r="R242"/>
  <c r="R241"/>
  <c r="R240"/>
  <c r="R239"/>
  <c r="R238"/>
  <c r="R237"/>
  <c r="R236"/>
  <c r="R235"/>
  <c r="R234"/>
  <c r="R233"/>
  <c r="R232"/>
  <c r="R231"/>
  <c r="R230"/>
  <c r="R229"/>
  <c r="R228"/>
  <c r="R227"/>
  <c r="R226"/>
  <c r="R225"/>
  <c r="R224"/>
  <c r="R223"/>
  <c r="R222"/>
  <c r="R221"/>
  <c r="R220"/>
  <c r="R219"/>
  <c r="R218"/>
  <c r="R217"/>
  <c r="R216"/>
  <c r="R215"/>
  <c r="R214"/>
  <c r="R213"/>
  <c r="R212"/>
  <c r="R211"/>
  <c r="R210"/>
  <c r="R209"/>
  <c r="R208"/>
  <c r="R207"/>
  <c r="R206"/>
  <c r="P206"/>
  <c r="R205"/>
  <c r="R204"/>
  <c r="R203"/>
  <c r="R202"/>
  <c r="R201"/>
  <c r="R200"/>
  <c r="R199"/>
  <c r="P199"/>
  <c r="R198"/>
  <c r="R197"/>
  <c r="R196"/>
  <c r="R195"/>
  <c r="R194"/>
  <c r="R193"/>
  <c r="R192"/>
  <c r="R191"/>
  <c r="R190"/>
  <c r="R189"/>
  <c r="R188"/>
  <c r="R187"/>
  <c r="R186"/>
  <c r="R185"/>
  <c r="R184"/>
  <c r="R183"/>
  <c r="R182"/>
  <c r="R181"/>
  <c r="R180"/>
  <c r="R179"/>
  <c r="R178"/>
  <c r="R177"/>
  <c r="R176"/>
  <c r="R175"/>
  <c r="R174"/>
  <c r="R173"/>
  <c r="R172"/>
  <c r="R171"/>
  <c r="R170"/>
  <c r="R169"/>
  <c r="P169"/>
  <c r="R168"/>
  <c r="R167"/>
  <c r="R166"/>
  <c r="R165"/>
  <c r="P165"/>
  <c r="R164"/>
  <c r="R163"/>
  <c r="R162"/>
  <c r="R161"/>
  <c r="R160"/>
  <c r="R159"/>
  <c r="R158"/>
  <c r="P158"/>
  <c r="R157"/>
  <c r="R156"/>
  <c r="R155"/>
  <c r="R154"/>
  <c r="R153"/>
  <c r="R152"/>
  <c r="R151"/>
  <c r="R150"/>
  <c r="R149"/>
  <c r="R148"/>
  <c r="R147"/>
  <c r="R146"/>
  <c r="R145"/>
  <c r="R144"/>
  <c r="R143"/>
  <c r="R142"/>
  <c r="R141"/>
  <c r="R140"/>
  <c r="P140"/>
  <c r="R139"/>
  <c r="R138"/>
  <c r="R137"/>
  <c r="R136"/>
  <c r="R135"/>
  <c r="R134"/>
  <c r="R133"/>
  <c r="R132"/>
  <c r="P132"/>
  <c r="R131"/>
  <c r="R130"/>
  <c r="R129"/>
  <c r="R128"/>
  <c r="R127"/>
  <c r="R126"/>
  <c r="R125"/>
  <c r="R124"/>
  <c r="R123"/>
  <c r="R122"/>
  <c r="R121"/>
  <c r="R120"/>
  <c r="R119"/>
  <c r="R118"/>
  <c r="R117"/>
  <c r="R116"/>
  <c r="R115"/>
  <c r="R114"/>
  <c r="R113"/>
  <c r="R112"/>
  <c r="R111"/>
  <c r="R110"/>
  <c r="R109"/>
  <c r="R108"/>
  <c r="P108"/>
  <c r="R107"/>
  <c r="R106"/>
  <c r="R105"/>
  <c r="R104"/>
  <c r="R103"/>
  <c r="R102"/>
  <c r="R101"/>
  <c r="R100"/>
  <c r="R99"/>
  <c r="P99"/>
  <c r="R98"/>
  <c r="R97"/>
  <c r="P96"/>
  <c r="R95"/>
  <c r="R94"/>
  <c r="R93"/>
  <c r="R92"/>
  <c r="R91"/>
  <c r="P89"/>
  <c r="R88"/>
  <c r="P88"/>
  <c r="R87"/>
  <c r="R86"/>
  <c r="P86"/>
  <c r="R85"/>
  <c r="R84"/>
  <c r="R83"/>
  <c r="R82"/>
  <c r="P79"/>
  <c r="R78"/>
  <c r="R77"/>
  <c r="R76"/>
  <c r="P76"/>
  <c r="R75"/>
  <c r="R73"/>
  <c r="R72"/>
  <c r="R71"/>
  <c r="R69"/>
  <c r="R68"/>
  <c r="R67"/>
  <c r="R66"/>
  <c r="R65"/>
  <c r="R64"/>
  <c r="R63"/>
  <c r="R62"/>
  <c r="R61"/>
  <c r="R59"/>
  <c r="R58"/>
  <c r="R57"/>
  <c r="R56"/>
  <c r="R55"/>
  <c r="R54"/>
  <c r="R53"/>
  <c r="R51"/>
  <c r="R50"/>
  <c r="R49"/>
  <c r="R48"/>
  <c r="R47"/>
  <c r="R46"/>
  <c r="R45"/>
  <c r="R44"/>
  <c r="R43"/>
  <c r="R42"/>
  <c r="R41"/>
  <c r="R40"/>
  <c r="R39"/>
  <c r="R38"/>
  <c r="R36"/>
  <c r="R35"/>
  <c r="R34"/>
  <c r="R33"/>
  <c r="R32"/>
  <c r="R31"/>
  <c r="R30"/>
  <c r="R29"/>
  <c r="R28"/>
  <c r="R27"/>
  <c r="R26"/>
  <c r="R25"/>
  <c r="R24"/>
  <c r="R23"/>
  <c r="R22"/>
  <c r="R21"/>
  <c r="R20"/>
  <c r="R19"/>
  <c r="P19"/>
  <c r="R18"/>
  <c r="R17"/>
  <c r="P17"/>
  <c r="R16"/>
  <c r="R15"/>
  <c r="R14"/>
  <c r="R13"/>
  <c r="P13"/>
  <c r="R12"/>
  <c r="R11"/>
  <c r="R10"/>
  <c r="R9"/>
  <c r="R8"/>
  <c r="R7"/>
  <c r="R6"/>
  <c r="R5"/>
  <c r="R4"/>
  <c r="R3"/>
  <c r="R2"/>
  <c r="J1185" i="1" l="1"/>
  <c r="J256"/>
  <c r="J255"/>
  <c r="J254"/>
  <c r="J253"/>
  <c r="J252"/>
  <c r="J1103" l="1"/>
  <c r="J1102"/>
  <c r="J1095"/>
  <c r="J1096"/>
  <c r="J1097"/>
  <c r="J1094"/>
  <c r="J275"/>
  <c r="J274"/>
  <c r="J273"/>
  <c r="J272"/>
  <c r="J271"/>
  <c r="J270"/>
  <c r="J269"/>
  <c r="J268"/>
  <c r="J267"/>
  <c r="J266"/>
  <c r="J265"/>
  <c r="J264"/>
  <c r="J263"/>
  <c r="J262"/>
  <c r="J261"/>
  <c r="J260"/>
  <c r="J259"/>
  <c r="J1383"/>
  <c r="J1382"/>
  <c r="J1381"/>
  <c r="J1380"/>
  <c r="J1379"/>
  <c r="J1378"/>
  <c r="J1377"/>
  <c r="J1376"/>
  <c r="J1375"/>
  <c r="J1374"/>
  <c r="J1373"/>
  <c r="J1372"/>
  <c r="J1371"/>
  <c r="J1370"/>
  <c r="J1369"/>
  <c r="J1368"/>
  <c r="J1367"/>
  <c r="J1366"/>
  <c r="J1365"/>
  <c r="J1364"/>
  <c r="J430" l="1"/>
  <c r="J428"/>
  <c r="J426"/>
  <c r="J424"/>
  <c r="J422"/>
  <c r="J115" l="1"/>
  <c r="J114"/>
  <c r="J113"/>
  <c r="J112"/>
  <c r="J111"/>
  <c r="J110"/>
  <c r="J7" l="1"/>
  <c r="J6"/>
  <c r="J5"/>
  <c r="J4"/>
  <c r="J3"/>
  <c r="J2"/>
  <c r="J1203" l="1"/>
  <c r="J1202"/>
  <c r="J1201"/>
  <c r="J1200"/>
  <c r="J1199"/>
  <c r="J1198"/>
  <c r="J1197"/>
  <c r="J1570" l="1"/>
  <c r="J1569"/>
  <c r="J1568"/>
  <c r="J1567"/>
  <c r="J1566"/>
  <c r="J1565"/>
  <c r="J1564"/>
  <c r="J1563"/>
  <c r="J1562" l="1"/>
  <c r="J1561"/>
  <c r="J1560"/>
  <c r="J1559"/>
  <c r="J1558"/>
  <c r="J1557"/>
  <c r="J1556"/>
  <c r="J1555"/>
  <c r="J1553"/>
  <c r="J1552"/>
  <c r="J1551"/>
  <c r="J1550"/>
  <c r="J1549"/>
  <c r="J1548"/>
  <c r="J1547"/>
  <c r="J1546"/>
  <c r="J1545"/>
  <c r="J1543"/>
  <c r="J1542"/>
  <c r="J1541"/>
  <c r="J1539"/>
  <c r="J1538"/>
  <c r="J1537"/>
  <c r="J1536"/>
  <c r="J1535"/>
  <c r="J1534"/>
  <c r="J1533"/>
  <c r="J1532"/>
  <c r="J1531"/>
  <c r="J1530"/>
  <c r="J1529"/>
  <c r="J1528"/>
  <c r="J1527" l="1"/>
  <c r="J1526"/>
  <c r="J1525"/>
  <c r="J1524" l="1"/>
  <c r="J1523" l="1"/>
  <c r="J1522"/>
  <c r="J1521"/>
  <c r="J1520"/>
  <c r="J1519"/>
  <c r="J1518"/>
  <c r="J1517"/>
  <c r="J1516"/>
  <c r="J1515"/>
  <c r="J1514"/>
  <c r="J1513"/>
  <c r="J1512"/>
  <c r="J1511"/>
  <c r="J1510"/>
  <c r="J1509"/>
  <c r="J1508"/>
  <c r="J1459" l="1"/>
  <c r="J1507" l="1"/>
  <c r="J1506"/>
  <c r="J1505"/>
  <c r="J1504"/>
  <c r="J1503"/>
  <c r="J1502"/>
  <c r="J1501"/>
  <c r="J1500"/>
  <c r="J1499"/>
  <c r="J1497"/>
  <c r="J1496"/>
  <c r="J1495"/>
  <c r="J1494"/>
  <c r="J1493"/>
  <c r="J1492"/>
  <c r="J1491"/>
  <c r="J1490"/>
  <c r="J1489"/>
  <c r="J1488"/>
  <c r="J1487"/>
  <c r="J1486"/>
  <c r="J1485"/>
  <c r="J1484"/>
  <c r="J1483"/>
  <c r="J1481"/>
  <c r="J1480"/>
  <c r="J1479"/>
  <c r="J1478"/>
  <c r="J1476"/>
  <c r="J1472"/>
  <c r="J1471"/>
  <c r="J1469"/>
  <c r="J1468"/>
  <c r="J1467"/>
  <c r="J1466"/>
  <c r="J1465"/>
  <c r="J1464"/>
  <c r="J1463"/>
  <c r="J1462"/>
  <c r="J1461"/>
  <c r="J1460"/>
  <c r="J1458"/>
  <c r="J1457"/>
  <c r="J1456"/>
  <c r="J1455"/>
  <c r="J1454"/>
  <c r="J1453"/>
  <c r="J1452"/>
  <c r="J1451"/>
  <c r="J1450"/>
  <c r="J1449"/>
  <c r="J1448"/>
  <c r="J1447"/>
  <c r="J1446"/>
  <c r="J1445"/>
  <c r="J1444"/>
  <c r="J1443"/>
  <c r="J1442"/>
  <c r="J1441"/>
  <c r="J1440"/>
  <c r="J1439"/>
  <c r="J1438"/>
  <c r="J1437"/>
  <c r="J1436"/>
  <c r="J1435"/>
  <c r="J1434"/>
  <c r="J1433"/>
  <c r="J1432"/>
  <c r="J1431"/>
  <c r="J1430"/>
  <c r="J1429"/>
  <c r="J1428"/>
  <c r="J1427"/>
  <c r="J1426"/>
  <c r="J1425"/>
  <c r="J1424"/>
  <c r="J1423"/>
  <c r="J1422"/>
  <c r="J1421"/>
  <c r="J1420"/>
  <c r="J1419"/>
  <c r="J1418"/>
  <c r="J1417"/>
  <c r="J1416"/>
  <c r="J1414"/>
  <c r="J1413"/>
  <c r="J1412"/>
  <c r="J1411"/>
  <c r="J1410"/>
  <c r="J1409"/>
  <c r="J1408"/>
  <c r="J1407"/>
  <c r="J1406"/>
  <c r="J1405"/>
  <c r="J1404"/>
  <c r="J1403"/>
  <c r="J1402"/>
  <c r="J1401"/>
  <c r="J1400"/>
  <c r="J1399"/>
  <c r="J1398" l="1"/>
  <c r="J1397"/>
  <c r="J1396"/>
  <c r="J1395" l="1"/>
  <c r="J1394"/>
  <c r="J1393"/>
  <c r="J1392"/>
  <c r="J1391"/>
  <c r="J1390" l="1"/>
  <c r="J1389"/>
  <c r="J1388"/>
  <c r="J1387"/>
  <c r="J1386"/>
  <c r="J1385" l="1"/>
  <c r="J1384" l="1"/>
  <c r="J1363" l="1"/>
  <c r="J1362"/>
  <c r="J1361"/>
  <c r="J1360"/>
  <c r="J1359" l="1"/>
  <c r="J1358"/>
  <c r="J1357" l="1"/>
  <c r="J1356"/>
  <c r="J1355"/>
  <c r="J1354"/>
  <c r="J1353"/>
  <c r="J1352"/>
  <c r="J1351"/>
  <c r="J1350"/>
  <c r="J1349"/>
  <c r="J1348" l="1"/>
  <c r="J1347"/>
  <c r="J1346"/>
  <c r="J1345"/>
  <c r="J1344"/>
  <c r="J1343"/>
  <c r="J1341"/>
  <c r="J1340"/>
  <c r="J1339"/>
  <c r="J1338"/>
  <c r="J1336"/>
  <c r="J1335"/>
  <c r="J1334"/>
  <c r="J1333"/>
  <c r="J1332"/>
  <c r="J1331"/>
  <c r="J1330"/>
  <c r="J1329"/>
  <c r="J1328"/>
  <c r="J1327"/>
  <c r="J1326"/>
  <c r="J1325"/>
  <c r="J1324"/>
  <c r="J1323"/>
  <c r="J1321"/>
  <c r="J1320"/>
  <c r="J1319"/>
  <c r="J1317"/>
  <c r="J1316"/>
  <c r="J1315"/>
  <c r="J1314"/>
  <c r="J1313"/>
  <c r="J1312"/>
  <c r="J1311"/>
  <c r="J1310"/>
  <c r="J1309"/>
  <c r="J1308"/>
  <c r="J1307"/>
  <c r="J1306"/>
  <c r="J1305"/>
  <c r="J1303"/>
  <c r="J1302"/>
  <c r="J1301" l="1"/>
  <c r="J1300"/>
  <c r="J1299"/>
  <c r="J1298"/>
  <c r="J1297"/>
  <c r="J1296"/>
  <c r="J1295"/>
  <c r="J1294"/>
  <c r="J1293"/>
  <c r="J1292"/>
  <c r="J1291"/>
  <c r="J1290"/>
  <c r="J1289"/>
  <c r="J1288"/>
  <c r="J1287"/>
  <c r="J1286"/>
  <c r="J1285"/>
  <c r="J1284"/>
  <c r="J1283"/>
  <c r="J1282"/>
  <c r="J1281"/>
  <c r="J1280"/>
  <c r="J1279"/>
  <c r="J1278"/>
  <c r="J1277"/>
  <c r="J1276"/>
  <c r="J1275"/>
  <c r="J1274"/>
  <c r="J1273"/>
  <c r="J1272"/>
  <c r="J1271"/>
  <c r="J1270"/>
  <c r="J1269"/>
  <c r="J1267"/>
  <c r="J1266"/>
  <c r="J1265"/>
  <c r="J1264"/>
  <c r="J1263"/>
  <c r="J1262"/>
  <c r="J1261"/>
  <c r="J1260"/>
  <c r="J1259"/>
  <c r="J1258"/>
  <c r="J1257"/>
  <c r="J1256"/>
  <c r="J1255"/>
  <c r="J1254" l="1"/>
  <c r="J1253" l="1"/>
  <c r="J1252"/>
  <c r="J1251"/>
  <c r="J1250"/>
  <c r="J1249"/>
  <c r="J1248"/>
  <c r="J1247"/>
  <c r="J1246"/>
  <c r="J1245"/>
  <c r="J1244"/>
  <c r="J1243"/>
  <c r="J1242"/>
  <c r="J1241"/>
  <c r="J1240"/>
  <c r="J1239"/>
  <c r="J1238"/>
  <c r="J1237"/>
  <c r="J1236"/>
  <c r="J1235"/>
  <c r="J1234"/>
  <c r="J1233"/>
  <c r="J1232"/>
  <c r="J1231"/>
  <c r="J1230"/>
  <c r="J1229"/>
  <c r="J1228"/>
  <c r="J1227"/>
  <c r="J1226"/>
  <c r="J1225"/>
  <c r="J1224" l="1"/>
  <c r="J1223"/>
  <c r="J1222"/>
  <c r="J1221"/>
  <c r="J1220" l="1"/>
  <c r="J1219"/>
  <c r="J1217"/>
  <c r="J1216"/>
  <c r="J1215"/>
  <c r="J1214"/>
  <c r="J1213"/>
  <c r="J1212"/>
  <c r="J1211"/>
  <c r="J1210"/>
  <c r="J1209"/>
  <c r="J1208"/>
  <c r="J1207"/>
  <c r="J1206"/>
  <c r="J1205" l="1"/>
  <c r="J1204"/>
  <c r="J1196" l="1"/>
  <c r="J1195" l="1"/>
  <c r="J1194"/>
  <c r="J1193"/>
  <c r="J1192"/>
  <c r="J1191"/>
  <c r="J1190"/>
  <c r="J1189"/>
  <c r="J1188"/>
  <c r="J1187"/>
  <c r="J1186"/>
  <c r="J1184" l="1"/>
  <c r="J1183"/>
  <c r="J1181"/>
  <c r="J1180"/>
  <c r="J1179"/>
  <c r="J1177"/>
  <c r="J1175"/>
  <c r="J1174"/>
  <c r="J1173"/>
  <c r="J1172"/>
  <c r="J1171"/>
  <c r="J1170"/>
  <c r="J1169"/>
  <c r="J1168"/>
  <c r="J1167"/>
  <c r="J1166"/>
  <c r="J1165"/>
  <c r="J1164"/>
  <c r="J1163"/>
  <c r="J1162"/>
  <c r="J1161"/>
  <c r="J1160"/>
  <c r="J1159"/>
  <c r="J1158"/>
  <c r="J1157"/>
  <c r="J1156"/>
  <c r="J1155"/>
  <c r="J1154"/>
  <c r="J1153"/>
  <c r="J1152"/>
  <c r="J1151"/>
  <c r="J1150"/>
  <c r="J1149"/>
  <c r="J1148"/>
  <c r="J1147"/>
  <c r="J1146"/>
  <c r="J1145"/>
  <c r="J1144"/>
  <c r="J1143"/>
  <c r="J1142"/>
  <c r="J1141"/>
  <c r="J1140"/>
  <c r="J1139"/>
  <c r="J1138"/>
  <c r="J1137"/>
  <c r="J1136"/>
  <c r="J1132"/>
  <c r="J1131"/>
  <c r="J1130"/>
  <c r="J1129"/>
  <c r="J1135"/>
  <c r="J1134"/>
  <c r="J1133"/>
  <c r="J1128"/>
  <c r="J1127"/>
  <c r="J1123" l="1"/>
  <c r="J1122"/>
  <c r="J1121"/>
  <c r="J1120"/>
  <c r="J1119"/>
  <c r="J1118"/>
  <c r="J1117"/>
  <c r="J1116"/>
  <c r="J1115"/>
  <c r="J1114"/>
  <c r="J1113"/>
  <c r="J1112"/>
  <c r="J1111"/>
  <c r="J1110"/>
  <c r="J1109"/>
  <c r="J1108"/>
  <c r="J1107"/>
  <c r="J1106"/>
  <c r="J1105"/>
  <c r="J1104"/>
  <c r="J1101"/>
  <c r="J1100"/>
  <c r="J1099"/>
  <c r="J1098"/>
  <c r="J1093"/>
  <c r="J1092"/>
  <c r="J1091"/>
  <c r="J1090"/>
  <c r="J1089"/>
  <c r="J1088"/>
  <c r="J1087"/>
  <c r="J1086"/>
  <c r="J1085"/>
  <c r="J1084"/>
  <c r="J1083"/>
  <c r="J1082"/>
  <c r="J1081"/>
  <c r="J1080"/>
  <c r="J1079"/>
  <c r="J1078"/>
  <c r="J1077"/>
  <c r="J1076"/>
  <c r="J1075"/>
  <c r="J1074"/>
  <c r="J1073"/>
  <c r="J1072"/>
  <c r="J1071"/>
  <c r="J1070"/>
  <c r="J1069"/>
  <c r="J1068"/>
  <c r="J1067"/>
  <c r="J1066"/>
  <c r="J1065"/>
  <c r="J1064"/>
  <c r="J1063"/>
  <c r="J1062"/>
  <c r="J1061"/>
  <c r="J1060"/>
  <c r="J1059"/>
  <c r="J1058"/>
  <c r="J1057"/>
  <c r="J1056"/>
  <c r="J1055"/>
  <c r="J1054"/>
  <c r="J1053"/>
  <c r="J1052"/>
  <c r="J1051"/>
  <c r="J1050"/>
  <c r="J1049"/>
  <c r="J1048"/>
  <c r="J1047"/>
  <c r="J1046"/>
  <c r="J1045"/>
  <c r="J1044"/>
  <c r="J1043"/>
  <c r="J1042"/>
  <c r="J1041"/>
  <c r="J1040"/>
  <c r="J1039"/>
  <c r="J1038"/>
  <c r="J1036"/>
  <c r="J1035"/>
  <c r="J1034"/>
  <c r="J1033"/>
  <c r="J1032"/>
  <c r="J1031"/>
  <c r="J1030"/>
  <c r="J1029"/>
  <c r="J1028"/>
  <c r="J1027"/>
  <c r="J1026"/>
  <c r="J1025"/>
  <c r="J1024"/>
  <c r="J1023"/>
  <c r="J1022"/>
  <c r="J1021"/>
  <c r="J1020"/>
  <c r="J1019"/>
  <c r="J1018"/>
  <c r="J1017"/>
  <c r="J1016"/>
  <c r="J1015"/>
  <c r="J1014"/>
  <c r="J1013"/>
  <c r="J1012"/>
  <c r="J1011"/>
  <c r="J1010"/>
  <c r="J1009"/>
  <c r="J1008"/>
  <c r="J1007"/>
  <c r="J1006"/>
  <c r="J1005"/>
  <c r="J1004"/>
  <c r="J1003"/>
  <c r="J1002"/>
  <c r="J1001"/>
  <c r="J1000"/>
  <c r="J999"/>
  <c r="J998"/>
  <c r="J997"/>
  <c r="J996"/>
  <c r="J995"/>
  <c r="J994"/>
  <c r="J993"/>
  <c r="J992"/>
  <c r="J991"/>
  <c r="J990"/>
  <c r="J989" l="1"/>
  <c r="J988"/>
  <c r="J987"/>
  <c r="J986"/>
  <c r="J985"/>
  <c r="J984"/>
  <c r="J983" l="1"/>
  <c r="J982"/>
  <c r="J981"/>
  <c r="J976"/>
  <c r="J974"/>
  <c r="J972"/>
  <c r="J971"/>
  <c r="J970"/>
  <c r="J969"/>
  <c r="J968"/>
  <c r="J967"/>
  <c r="J966"/>
  <c r="J965"/>
  <c r="J964"/>
  <c r="J963"/>
  <c r="J962"/>
  <c r="J960"/>
  <c r="J957"/>
  <c r="J956"/>
  <c r="J955"/>
  <c r="J954"/>
  <c r="J953"/>
  <c r="J952"/>
  <c r="J951"/>
  <c r="J950"/>
  <c r="J949"/>
  <c r="J948"/>
  <c r="J947"/>
  <c r="J946"/>
  <c r="J945"/>
  <c r="J944"/>
  <c r="J943"/>
  <c r="J942"/>
  <c r="J941"/>
  <c r="J940"/>
  <c r="J939"/>
  <c r="J938"/>
  <c r="J937"/>
  <c r="J936"/>
  <c r="J935"/>
  <c r="J934"/>
  <c r="J933"/>
  <c r="J932"/>
  <c r="J931"/>
  <c r="J930"/>
  <c r="J929"/>
  <c r="J928"/>
  <c r="J927"/>
  <c r="J926"/>
  <c r="J925"/>
  <c r="J924"/>
  <c r="J923"/>
  <c r="J922"/>
  <c r="J921"/>
  <c r="J920"/>
  <c r="J919"/>
  <c r="J918"/>
  <c r="J917"/>
  <c r="J915"/>
  <c r="J914"/>
  <c r="J913"/>
  <c r="J912"/>
  <c r="J911"/>
  <c r="J910"/>
  <c r="J909"/>
  <c r="J908"/>
  <c r="J907"/>
  <c r="J906"/>
  <c r="J905"/>
  <c r="J904"/>
  <c r="J903"/>
  <c r="J902"/>
  <c r="J901"/>
  <c r="J900"/>
  <c r="J899"/>
  <c r="J897"/>
  <c r="J896"/>
  <c r="J895"/>
  <c r="J894"/>
  <c r="J893"/>
  <c r="J892"/>
  <c r="J891"/>
  <c r="J890"/>
  <c r="J889"/>
  <c r="J888"/>
  <c r="J887"/>
  <c r="J886"/>
  <c r="J885"/>
  <c r="J884" l="1"/>
  <c r="J883"/>
  <c r="J882"/>
  <c r="J881"/>
  <c r="J880"/>
  <c r="J879" l="1"/>
  <c r="J878"/>
  <c r="J877"/>
  <c r="J876"/>
  <c r="J875"/>
  <c r="J874"/>
  <c r="J873"/>
  <c r="J872"/>
  <c r="J871"/>
  <c r="J870"/>
  <c r="J869"/>
  <c r="J868"/>
  <c r="J867"/>
  <c r="J866"/>
  <c r="J865"/>
  <c r="J864"/>
  <c r="J863"/>
  <c r="J862"/>
  <c r="J861"/>
  <c r="J860"/>
  <c r="J859"/>
  <c r="J858"/>
  <c r="J857"/>
  <c r="J856"/>
  <c r="J855"/>
  <c r="J854"/>
  <c r="J853"/>
  <c r="J852"/>
  <c r="J851"/>
  <c r="J850"/>
  <c r="J849"/>
  <c r="J848"/>
  <c r="J847"/>
  <c r="J846"/>
  <c r="J845"/>
  <c r="J844"/>
  <c r="J843"/>
  <c r="J842"/>
  <c r="J841"/>
  <c r="J840"/>
  <c r="J839"/>
  <c r="J838"/>
  <c r="J837"/>
  <c r="J836"/>
  <c r="J835"/>
  <c r="J834"/>
  <c r="J833"/>
  <c r="J832"/>
  <c r="J831"/>
  <c r="J830"/>
  <c r="J829" l="1"/>
  <c r="J828"/>
  <c r="J827"/>
  <c r="J826" l="1"/>
  <c r="J825"/>
  <c r="J824"/>
  <c r="J823"/>
  <c r="J822"/>
  <c r="J821"/>
  <c r="J820"/>
  <c r="J819"/>
  <c r="J818"/>
  <c r="J817"/>
  <c r="J816"/>
  <c r="J815"/>
  <c r="J814"/>
  <c r="J813"/>
  <c r="J812"/>
  <c r="J811"/>
  <c r="J810"/>
  <c r="J809"/>
  <c r="J808"/>
  <c r="J807"/>
  <c r="J806"/>
  <c r="J805"/>
  <c r="J804"/>
  <c r="J803"/>
  <c r="J802"/>
  <c r="J801"/>
  <c r="J800"/>
  <c r="J799"/>
  <c r="J798"/>
  <c r="J797"/>
  <c r="J796"/>
  <c r="J795"/>
  <c r="J794"/>
  <c r="J793"/>
  <c r="J792"/>
  <c r="J791"/>
  <c r="J790"/>
  <c r="J789"/>
  <c r="J788"/>
  <c r="J787"/>
  <c r="J786"/>
  <c r="J785"/>
  <c r="J784"/>
  <c r="J783"/>
  <c r="J782"/>
  <c r="J781" l="1"/>
  <c r="J780" l="1"/>
  <c r="J779"/>
  <c r="J778"/>
  <c r="J777"/>
  <c r="J776"/>
  <c r="J775"/>
  <c r="J774"/>
  <c r="J773"/>
  <c r="J772"/>
  <c r="J771" l="1"/>
  <c r="J770"/>
  <c r="J769"/>
  <c r="J768"/>
  <c r="J767"/>
  <c r="J766"/>
  <c r="J765"/>
  <c r="J763"/>
  <c r="J762"/>
  <c r="J761"/>
  <c r="J760"/>
  <c r="J759"/>
  <c r="J758"/>
  <c r="J757"/>
  <c r="J756"/>
  <c r="J755"/>
  <c r="J754"/>
  <c r="J753"/>
  <c r="J752"/>
  <c r="J750"/>
  <c r="J748"/>
  <c r="J747"/>
  <c r="J746"/>
  <c r="J745"/>
  <c r="J744"/>
  <c r="J741"/>
  <c r="J740"/>
  <c r="J739"/>
  <c r="J738" l="1"/>
  <c r="J737"/>
  <c r="J736"/>
  <c r="J735"/>
  <c r="J734"/>
  <c r="J733"/>
  <c r="J732" l="1"/>
  <c r="J731"/>
  <c r="J730" l="1"/>
  <c r="J729"/>
  <c r="J728"/>
  <c r="J727"/>
  <c r="J726"/>
  <c r="J725"/>
  <c r="J724"/>
  <c r="J723"/>
  <c r="J722"/>
  <c r="J721"/>
  <c r="J720"/>
  <c r="J719"/>
  <c r="J718"/>
  <c r="J717"/>
  <c r="J716"/>
  <c r="J715"/>
  <c r="J714"/>
  <c r="J713"/>
  <c r="J712"/>
  <c r="J711"/>
  <c r="J710"/>
  <c r="J709"/>
  <c r="J708"/>
  <c r="J707"/>
  <c r="J706"/>
  <c r="J705"/>
  <c r="J701" l="1"/>
  <c r="J700"/>
  <c r="J699"/>
  <c r="J698"/>
  <c r="J704"/>
  <c r="J697"/>
  <c r="J703"/>
  <c r="J702"/>
  <c r="J696" l="1"/>
  <c r="J695"/>
  <c r="J694"/>
  <c r="J693"/>
  <c r="J692"/>
  <c r="J691"/>
  <c r="J689"/>
  <c r="J688"/>
  <c r="J687"/>
  <c r="J686"/>
  <c r="J685"/>
  <c r="J684"/>
  <c r="J682"/>
  <c r="J681"/>
  <c r="J680"/>
  <c r="J679"/>
  <c r="J683"/>
  <c r="J678"/>
  <c r="J677"/>
  <c r="J676"/>
  <c r="J675"/>
  <c r="J674"/>
  <c r="J673"/>
  <c r="J672"/>
  <c r="J671"/>
  <c r="J670"/>
  <c r="J669"/>
  <c r="J667"/>
  <c r="J666"/>
  <c r="J665"/>
  <c r="J664"/>
  <c r="J663"/>
  <c r="J662"/>
  <c r="J661"/>
  <c r="J660" l="1"/>
  <c r="J659"/>
  <c r="J658" l="1"/>
  <c r="J657"/>
  <c r="J656" l="1"/>
  <c r="J655"/>
  <c r="J654"/>
  <c r="J653"/>
  <c r="J652"/>
  <c r="J651"/>
  <c r="J650"/>
  <c r="J649"/>
  <c r="J648"/>
  <c r="J646"/>
  <c r="J644"/>
  <c r="J642"/>
  <c r="J640"/>
  <c r="J639"/>
  <c r="J638"/>
  <c r="J637"/>
  <c r="J636"/>
  <c r="J635"/>
  <c r="J634"/>
  <c r="J633"/>
  <c r="J632"/>
  <c r="J631"/>
  <c r="J629"/>
  <c r="J630"/>
  <c r="J627" l="1"/>
  <c r="J626"/>
  <c r="J625"/>
  <c r="J624"/>
  <c r="J623"/>
  <c r="J622"/>
  <c r="J621"/>
  <c r="J620"/>
  <c r="J619"/>
  <c r="J618" l="1"/>
  <c r="J617"/>
  <c r="J616"/>
  <c r="J615"/>
  <c r="J614"/>
  <c r="J613"/>
  <c r="J612"/>
  <c r="J611"/>
  <c r="J610"/>
  <c r="J609"/>
  <c r="J607"/>
  <c r="J606"/>
  <c r="J605"/>
  <c r="J604"/>
  <c r="J603"/>
  <c r="J602"/>
  <c r="J601"/>
  <c r="J600"/>
  <c r="J599"/>
  <c r="J598"/>
  <c r="J597"/>
  <c r="J596"/>
  <c r="J595"/>
  <c r="J594"/>
  <c r="J593"/>
  <c r="J592" l="1"/>
  <c r="J591"/>
  <c r="J590"/>
  <c r="J589"/>
  <c r="J588"/>
  <c r="J587"/>
  <c r="J586"/>
  <c r="J585"/>
  <c r="J584"/>
  <c r="J583"/>
  <c r="J582" l="1"/>
  <c r="J581"/>
  <c r="J580"/>
  <c r="J579"/>
  <c r="J578"/>
  <c r="J577"/>
  <c r="J576"/>
  <c r="J575"/>
  <c r="J574"/>
  <c r="J573"/>
  <c r="J572"/>
  <c r="J571"/>
  <c r="J570"/>
  <c r="J569"/>
  <c r="J568"/>
  <c r="J567"/>
  <c r="J566"/>
  <c r="J565"/>
  <c r="J564"/>
  <c r="J563"/>
  <c r="J562"/>
  <c r="J561"/>
  <c r="J560"/>
  <c r="J559"/>
  <c r="J558"/>
  <c r="J557"/>
  <c r="J556"/>
  <c r="J553"/>
  <c r="J555"/>
  <c r="J554"/>
  <c r="J552" l="1"/>
  <c r="J551"/>
  <c r="J550"/>
  <c r="J549"/>
  <c r="J548"/>
  <c r="J547"/>
  <c r="J546"/>
  <c r="J545"/>
  <c r="J544"/>
  <c r="J543"/>
  <c r="J542"/>
  <c r="J541"/>
  <c r="J540"/>
  <c r="J539"/>
  <c r="J538"/>
  <c r="J537"/>
  <c r="J536"/>
  <c r="J535"/>
  <c r="J532"/>
  <c r="J531"/>
  <c r="J530"/>
  <c r="J529"/>
  <c r="J528"/>
  <c r="J527"/>
  <c r="J526"/>
  <c r="J534"/>
  <c r="J533"/>
  <c r="J525" l="1"/>
  <c r="J524"/>
  <c r="J523" l="1"/>
  <c r="J522"/>
  <c r="J521"/>
  <c r="J520"/>
  <c r="J519"/>
  <c r="J518"/>
  <c r="J517"/>
  <c r="J516"/>
  <c r="J515" l="1"/>
  <c r="J514"/>
  <c r="J513"/>
  <c r="J512"/>
  <c r="J510" l="1"/>
  <c r="J509"/>
  <c r="J508"/>
  <c r="J507"/>
  <c r="J506"/>
  <c r="J505"/>
  <c r="J504"/>
  <c r="J503" l="1"/>
  <c r="J502"/>
  <c r="J501"/>
  <c r="J500"/>
  <c r="J499"/>
  <c r="J498" l="1"/>
  <c r="J497"/>
  <c r="J496"/>
  <c r="J495"/>
  <c r="J494"/>
  <c r="J493"/>
  <c r="J492"/>
  <c r="J491"/>
  <c r="J490"/>
  <c r="J489"/>
  <c r="J488"/>
  <c r="J487"/>
  <c r="J486"/>
  <c r="J485"/>
  <c r="J484"/>
  <c r="J483"/>
  <c r="J482"/>
  <c r="J481"/>
  <c r="J480"/>
  <c r="J479"/>
  <c r="J478"/>
  <c r="J477"/>
  <c r="J476"/>
  <c r="J475"/>
  <c r="J474"/>
  <c r="J473"/>
  <c r="J472"/>
  <c r="J471"/>
  <c r="J469"/>
  <c r="J468"/>
  <c r="J467"/>
  <c r="J466"/>
  <c r="J465"/>
  <c r="J464"/>
  <c r="J463"/>
  <c r="J462"/>
  <c r="J461"/>
  <c r="J460"/>
  <c r="J459"/>
  <c r="J458"/>
  <c r="J454"/>
  <c r="J453"/>
  <c r="J452"/>
  <c r="J451"/>
  <c r="J432" l="1"/>
  <c r="J450" l="1"/>
  <c r="J449"/>
  <c r="J448"/>
  <c r="J447"/>
  <c r="J446"/>
  <c r="J445"/>
  <c r="J444"/>
  <c r="J443"/>
  <c r="J442"/>
  <c r="J441"/>
  <c r="J440"/>
  <c r="J439"/>
  <c r="J438"/>
  <c r="J437"/>
  <c r="J436"/>
  <c r="J435"/>
  <c r="J434"/>
  <c r="J433"/>
  <c r="J421" l="1"/>
  <c r="J420"/>
  <c r="J419" l="1"/>
  <c r="J418"/>
  <c r="J417"/>
  <c r="J416"/>
  <c r="J415"/>
  <c r="J414"/>
  <c r="J413"/>
  <c r="J412"/>
  <c r="J411"/>
  <c r="J410"/>
  <c r="J409"/>
  <c r="J408"/>
  <c r="J407"/>
  <c r="J406"/>
  <c r="J405" l="1"/>
  <c r="J404"/>
  <c r="J403"/>
  <c r="J402"/>
  <c r="J401"/>
  <c r="J400"/>
  <c r="J399"/>
  <c r="J398"/>
  <c r="J397"/>
  <c r="J396"/>
  <c r="J395"/>
  <c r="J394"/>
  <c r="J393"/>
  <c r="J392"/>
  <c r="J391"/>
  <c r="J390"/>
  <c r="J389"/>
  <c r="J388"/>
  <c r="J387"/>
  <c r="J386"/>
  <c r="J385"/>
  <c r="J384"/>
  <c r="J383"/>
  <c r="J382"/>
  <c r="J381"/>
  <c r="J380"/>
  <c r="J379"/>
  <c r="J378"/>
  <c r="J377"/>
  <c r="J376"/>
  <c r="J375"/>
  <c r="J374"/>
  <c r="J373"/>
  <c r="J372"/>
  <c r="J371"/>
  <c r="J370"/>
  <c r="J369"/>
  <c r="J368"/>
  <c r="J367"/>
  <c r="J366"/>
  <c r="J365"/>
  <c r="J364"/>
  <c r="J363"/>
  <c r="J362"/>
  <c r="J361"/>
  <c r="J360" l="1"/>
  <c r="J359" l="1"/>
  <c r="J358"/>
  <c r="J357"/>
  <c r="J356"/>
  <c r="J355"/>
  <c r="J354"/>
  <c r="J353"/>
  <c r="J352"/>
  <c r="J351"/>
  <c r="J350"/>
  <c r="J349"/>
  <c r="J348"/>
  <c r="J347"/>
  <c r="J346"/>
  <c r="J345"/>
  <c r="J344"/>
  <c r="J343"/>
  <c r="J342"/>
  <c r="J341"/>
  <c r="J340"/>
  <c r="J339"/>
  <c r="J338"/>
  <c r="J337"/>
  <c r="J336"/>
  <c r="J335"/>
  <c r="J334"/>
  <c r="J333"/>
  <c r="J332"/>
  <c r="J331"/>
  <c r="J330"/>
  <c r="J329"/>
  <c r="J328"/>
  <c r="J327"/>
  <c r="J326"/>
  <c r="J325"/>
  <c r="J324"/>
  <c r="J323"/>
  <c r="J322"/>
  <c r="J321"/>
  <c r="J320"/>
  <c r="J319" l="1"/>
  <c r="J318"/>
  <c r="J317"/>
  <c r="J316"/>
  <c r="J315"/>
  <c r="J314"/>
  <c r="J313"/>
  <c r="J312"/>
  <c r="J311"/>
  <c r="J310"/>
  <c r="J309"/>
  <c r="J308"/>
  <c r="J307"/>
  <c r="J306"/>
  <c r="J305"/>
  <c r="J304"/>
  <c r="J303"/>
  <c r="J302"/>
  <c r="J301"/>
  <c r="J300"/>
  <c r="J299"/>
  <c r="J298"/>
  <c r="J297"/>
  <c r="J296"/>
  <c r="J295"/>
  <c r="J294"/>
  <c r="J293"/>
  <c r="J292"/>
  <c r="J291"/>
  <c r="J290"/>
  <c r="J289"/>
  <c r="J288"/>
  <c r="J287"/>
  <c r="J286"/>
  <c r="J285"/>
  <c r="J284"/>
  <c r="J283"/>
  <c r="J282"/>
  <c r="J281"/>
  <c r="J280"/>
  <c r="J279"/>
  <c r="J277"/>
  <c r="J276"/>
  <c r="J258" l="1"/>
  <c r="J257"/>
  <c r="J251" l="1"/>
  <c r="J250"/>
  <c r="J249"/>
  <c r="J248"/>
  <c r="J247"/>
  <c r="J246"/>
  <c r="J245"/>
  <c r="J244"/>
  <c r="J243"/>
  <c r="J242"/>
  <c r="J241"/>
  <c r="J240"/>
  <c r="J239"/>
  <c r="J238"/>
  <c r="J237"/>
  <c r="J236"/>
  <c r="J235"/>
  <c r="J234"/>
  <c r="J233"/>
  <c r="J232"/>
  <c r="J231"/>
  <c r="J230"/>
  <c r="J229"/>
  <c r="J228"/>
  <c r="J227"/>
  <c r="J226"/>
  <c r="J225"/>
  <c r="J224"/>
  <c r="J223"/>
  <c r="J222"/>
  <c r="J221"/>
  <c r="J220"/>
  <c r="J219"/>
  <c r="J218"/>
  <c r="J217"/>
  <c r="J216"/>
  <c r="J215"/>
  <c r="J214"/>
  <c r="J213"/>
  <c r="J212"/>
  <c r="J211"/>
  <c r="J210"/>
  <c r="J209"/>
  <c r="J208"/>
  <c r="J207"/>
  <c r="J206"/>
  <c r="J205"/>
  <c r="J204"/>
  <c r="J203"/>
  <c r="J202"/>
  <c r="J201"/>
  <c r="J200"/>
  <c r="J199"/>
  <c r="J198"/>
  <c r="J197"/>
  <c r="J196"/>
  <c r="J195"/>
  <c r="J194"/>
  <c r="J193"/>
  <c r="J192"/>
  <c r="J191"/>
  <c r="J190"/>
  <c r="J189"/>
  <c r="J188"/>
  <c r="J187"/>
  <c r="J186"/>
  <c r="J185"/>
  <c r="J184"/>
  <c r="J183"/>
  <c r="J182"/>
  <c r="J181"/>
  <c r="J180"/>
  <c r="J179"/>
  <c r="J178"/>
  <c r="J177"/>
  <c r="J176"/>
  <c r="J175"/>
  <c r="J174"/>
  <c r="J173"/>
  <c r="J172"/>
  <c r="J171"/>
  <c r="J170"/>
  <c r="J169"/>
  <c r="J168"/>
  <c r="J167"/>
  <c r="J166"/>
  <c r="J165"/>
  <c r="J164"/>
  <c r="J163"/>
  <c r="J162"/>
  <c r="J161"/>
  <c r="J160"/>
  <c r="J159"/>
  <c r="J158"/>
  <c r="J157"/>
  <c r="J156"/>
  <c r="J155"/>
  <c r="J154"/>
  <c r="J153"/>
  <c r="J152"/>
  <c r="J151"/>
  <c r="J150"/>
  <c r="J149"/>
  <c r="J148"/>
  <c r="J146"/>
  <c r="J145"/>
  <c r="J143"/>
  <c r="J142"/>
  <c r="J141"/>
  <c r="J140"/>
  <c r="J137"/>
  <c r="J136" l="1"/>
  <c r="J135"/>
  <c r="J134"/>
  <c r="J133"/>
  <c r="J132"/>
  <c r="J131"/>
  <c r="J130"/>
  <c r="J129"/>
  <c r="J128"/>
  <c r="J127"/>
  <c r="J126"/>
  <c r="J125"/>
  <c r="J124"/>
  <c r="J123"/>
  <c r="J122"/>
  <c r="J121"/>
  <c r="J120"/>
  <c r="J119"/>
  <c r="J118"/>
  <c r="J117"/>
  <c r="J116"/>
  <c r="J109" l="1"/>
  <c r="J107"/>
  <c r="J106"/>
  <c r="J105"/>
  <c r="J104"/>
  <c r="J103"/>
  <c r="J102"/>
  <c r="J101" l="1"/>
  <c r="J100"/>
  <c r="J99"/>
  <c r="J98"/>
  <c r="J97"/>
  <c r="J96"/>
  <c r="J95"/>
  <c r="J94"/>
  <c r="J93"/>
  <c r="J92" l="1"/>
  <c r="J91"/>
  <c r="J90"/>
  <c r="J89"/>
  <c r="J88"/>
  <c r="J87"/>
  <c r="J86"/>
  <c r="J85"/>
  <c r="J84"/>
  <c r="J83"/>
  <c r="J82"/>
  <c r="J81"/>
  <c r="J80"/>
  <c r="J79"/>
  <c r="J78"/>
  <c r="J77"/>
  <c r="J76"/>
  <c r="J75"/>
  <c r="J74"/>
  <c r="J73"/>
  <c r="J72"/>
  <c r="J71"/>
  <c r="J70"/>
  <c r="J69"/>
  <c r="J68"/>
  <c r="J67"/>
  <c r="J66"/>
  <c r="J65"/>
  <c r="J64"/>
  <c r="J63"/>
  <c r="J62"/>
  <c r="J61"/>
  <c r="J60"/>
  <c r="J59"/>
  <c r="J58"/>
  <c r="J57"/>
  <c r="J56"/>
  <c r="J55"/>
  <c r="J54"/>
  <c r="J53"/>
  <c r="J51"/>
  <c r="J50"/>
  <c r="J49"/>
  <c r="J48"/>
  <c r="J47"/>
  <c r="J46"/>
  <c r="J45"/>
  <c r="J44"/>
  <c r="J43"/>
  <c r="J42"/>
  <c r="J41"/>
  <c r="J40"/>
  <c r="J39"/>
  <c r="J38"/>
  <c r="J37"/>
  <c r="J36"/>
  <c r="J35"/>
  <c r="J34"/>
  <c r="J33"/>
  <c r="J52"/>
  <c r="J32" l="1"/>
  <c r="J31"/>
  <c r="J30" l="1"/>
  <c r="J28" l="1"/>
  <c r="J27" l="1"/>
  <c r="J26"/>
  <c r="J25"/>
  <c r="J24"/>
  <c r="J23"/>
  <c r="J22"/>
  <c r="J21"/>
  <c r="J20" l="1"/>
  <c r="J16"/>
  <c r="J15"/>
  <c r="J14"/>
  <c r="J13"/>
  <c r="J12"/>
  <c r="J11"/>
  <c r="J10"/>
  <c r="J9"/>
  <c r="J8"/>
  <c r="J18"/>
  <c r="J17"/>
</calcChain>
</file>

<file path=xl/sharedStrings.xml><?xml version="1.0" encoding="utf-8"?>
<sst xmlns="http://schemas.openxmlformats.org/spreadsheetml/2006/main" count="35499" uniqueCount="12420">
  <si>
    <t>UM</t>
  </si>
  <si>
    <t>QUANTITA'</t>
  </si>
  <si>
    <t>TOTALE</t>
  </si>
  <si>
    <t>NOTE DITTA</t>
  </si>
  <si>
    <t>sum_prezzo_riga</t>
  </si>
  <si>
    <t>mit</t>
  </si>
  <si>
    <t>qta_rich</t>
  </si>
  <si>
    <t>n</t>
  </si>
  <si>
    <t>tipologia</t>
  </si>
  <si>
    <t>categoria</t>
  </si>
  <si>
    <t>F006410</t>
  </si>
  <si>
    <t>AB SCIEX SRL</t>
  </si>
  <si>
    <t>BM01080070</t>
  </si>
  <si>
    <t>018027</t>
  </si>
  <si>
    <t>per LC-MS QTRAP</t>
  </si>
  <si>
    <t>KT</t>
  </si>
  <si>
    <t>2</t>
  </si>
  <si>
    <t>115.9</t>
  </si>
  <si>
    <t>Gallo</t>
  </si>
  <si>
    <t>3595</t>
  </si>
  <si>
    <t>esclusivo</t>
  </si>
  <si>
    <t>Materiali per LC-MS</t>
  </si>
  <si>
    <t/>
  </si>
  <si>
    <t>BM01080070.1</t>
  </si>
  <si>
    <t>kit standard PPGS taratura LC-MS</t>
  </si>
  <si>
    <t>4406127</t>
  </si>
  <si>
    <t>per taratura LC-MS QTRAP</t>
  </si>
  <si>
    <t>1</t>
  </si>
  <si>
    <t>385.09</t>
  </si>
  <si>
    <t>3217</t>
  </si>
  <si>
    <t>Materiale per spettrofotometria di assorbimento atomico</t>
  </si>
  <si>
    <t>per LC-MS QTRAP Sciex</t>
  </si>
  <si>
    <t>PZ</t>
  </si>
  <si>
    <t>0.0</t>
  </si>
  <si>
    <t>Gallo_agg</t>
  </si>
  <si>
    <t>Materiale per LC-MS</t>
  </si>
  <si>
    <t>627.0</t>
  </si>
  <si>
    <t>3875</t>
  </si>
  <si>
    <t>3885</t>
  </si>
  <si>
    <t>68.4</t>
  </si>
  <si>
    <t>3889</t>
  </si>
  <si>
    <t>3814</t>
  </si>
  <si>
    <t>003403</t>
  </si>
  <si>
    <t>3916</t>
  </si>
  <si>
    <t>026626</t>
  </si>
  <si>
    <t>3958</t>
  </si>
  <si>
    <t>010615</t>
  </si>
  <si>
    <t>304.0</t>
  </si>
  <si>
    <t>3963</t>
  </si>
  <si>
    <t>025392</t>
  </si>
  <si>
    <t>3966</t>
  </si>
  <si>
    <t>2064.35</t>
  </si>
  <si>
    <t>3970</t>
  </si>
  <si>
    <t>F005327</t>
  </si>
  <si>
    <t>AFFINISEP</t>
  </si>
  <si>
    <t>FI030200420</t>
  </si>
  <si>
    <t>AFFINIMIP SPE BISPHENOLS 50-6ML CARTEIDGES</t>
  </si>
  <si>
    <t>FS106-03B</t>
  </si>
  <si>
    <t xml:space="preserve">per metodo validato </t>
  </si>
  <si>
    <t>CF</t>
  </si>
  <si>
    <t>749.08</t>
  </si>
  <si>
    <t>3400</t>
  </si>
  <si>
    <t xml:space="preserve"> colonne  immunoaffinità </t>
  </si>
  <si>
    <t>F003425</t>
  </si>
  <si>
    <t>AGILENT TECHNOLOGIES ITALIA S.P.A.</t>
  </si>
  <si>
    <t>MA01010420.1</t>
  </si>
  <si>
    <t>REAGENT D 1000</t>
  </si>
  <si>
    <t>5067-5583</t>
  </si>
  <si>
    <t>15</t>
  </si>
  <si>
    <t>1062.0</t>
  </si>
  <si>
    <t>Fusco_SA</t>
  </si>
  <si>
    <t>1963</t>
  </si>
  <si>
    <t>MA01010420.8</t>
  </si>
  <si>
    <t>SCREEN TAPE D1000 AD ALTA SENSIBILITA</t>
  </si>
  <si>
    <t>5067-5584</t>
  </si>
  <si>
    <t>5</t>
  </si>
  <si>
    <t>1324.8</t>
  </si>
  <si>
    <t>1991</t>
  </si>
  <si>
    <t>MA01010420.9</t>
  </si>
  <si>
    <t>REAGENTI D 1000 AD ALTA SENSIBILITA</t>
  </si>
  <si>
    <t>5067-5585</t>
  </si>
  <si>
    <t>90.16</t>
  </si>
  <si>
    <t>1966</t>
  </si>
  <si>
    <t>PA181000160</t>
  </si>
  <si>
    <t>SCREEN TAPE D1000 PARTE DEL SISTEMA TAPE STATION 2200</t>
  </si>
  <si>
    <t>5067-5582</t>
  </si>
  <si>
    <t>20</t>
  </si>
  <si>
    <t>3258.0</t>
  </si>
  <si>
    <t>1992</t>
  </si>
  <si>
    <t>PL01010700.09</t>
  </si>
  <si>
    <t>LOADING TIPS (1PK) TAPESTATION</t>
  </si>
  <si>
    <t>5067-5153</t>
  </si>
  <si>
    <t>6</t>
  </si>
  <si>
    <t>718.2</t>
  </si>
  <si>
    <t>1776</t>
  </si>
  <si>
    <t>PL01010700.10</t>
  </si>
  <si>
    <t>STRIP OPTICAL CAPS MX300P</t>
  </si>
  <si>
    <t>401425</t>
  </si>
  <si>
    <t>73.1</t>
  </si>
  <si>
    <t>2033</t>
  </si>
  <si>
    <t>RE01031440</t>
  </si>
  <si>
    <t>MISCELA CALIBR.BASSA CONC.ESI-L,100ML</t>
  </si>
  <si>
    <t>G1969-85000</t>
  </si>
  <si>
    <t>172.9</t>
  </si>
  <si>
    <t>3623</t>
  </si>
  <si>
    <t>F000664</t>
  </si>
  <si>
    <t>AGROLABO  SPA</t>
  </si>
  <si>
    <t>SI02020020</t>
  </si>
  <si>
    <t>KIT ELISA MAL. ENTERICHE (ENTERITIS) 96 TEST</t>
  </si>
  <si>
    <t>27120601</t>
  </si>
  <si>
    <t>10</t>
  </si>
  <si>
    <t>scad. 6-9 mesi</t>
  </si>
  <si>
    <t>3750.0</t>
  </si>
  <si>
    <t>Galiero</t>
  </si>
  <si>
    <t>315</t>
  </si>
  <si>
    <t>F005428</t>
  </si>
  <si>
    <t>ALCYON ITALIA SPA</t>
  </si>
  <si>
    <t>14</t>
  </si>
  <si>
    <t>Galiero,Pesce,Fusco_SA</t>
  </si>
  <si>
    <t>MI010313860</t>
  </si>
  <si>
    <t>KIT LAB. GRUPPO SANGUE CANE 20TEST</t>
  </si>
  <si>
    <t>4004611</t>
  </si>
  <si>
    <t>metodo validato</t>
  </si>
  <si>
    <t>5800.0</t>
  </si>
  <si>
    <t>Spadari</t>
  </si>
  <si>
    <t>1306</t>
  </si>
  <si>
    <t>F005379</t>
  </si>
  <si>
    <t>ALLEVAMENTO BLOOD di RICCI CHIARA</t>
  </si>
  <si>
    <t>SI01030020.4</t>
  </si>
  <si>
    <t>EMAZIE DI MONTONE IN ALSEVER TITOLO DI EMAZIE 50% CF 5 ML</t>
  </si>
  <si>
    <t>CF5ML</t>
  </si>
  <si>
    <t>1414</t>
  </si>
  <si>
    <t>10605.0</t>
  </si>
  <si>
    <t>Martucciello,Guarino,Casalinuovo,Lucifora,Barca</t>
  </si>
  <si>
    <t>390,600,100,220,104</t>
  </si>
  <si>
    <t>130,2992,4079,689,973</t>
  </si>
  <si>
    <t>SI01030450.1</t>
  </si>
  <si>
    <t>EMAZIE DI POLLO</t>
  </si>
  <si>
    <t>EMPOLLO</t>
  </si>
  <si>
    <t>780.0</t>
  </si>
  <si>
    <t>Casalinuovo,Casalinuovo,Fusco_SA</t>
  </si>
  <si>
    <t>4,2,4</t>
  </si>
  <si>
    <t>1678,974,975</t>
  </si>
  <si>
    <t>F005622</t>
  </si>
  <si>
    <t>AREACHEM SRL (EX CHEBIOS SUD SRL)</t>
  </si>
  <si>
    <t>BM01013160.2</t>
  </si>
  <si>
    <t>B0094415</t>
  </si>
  <si>
    <t xml:space="preserve">per analisi con vapori freddi </t>
  </si>
  <si>
    <t>612.75</t>
  </si>
  <si>
    <t>3490</t>
  </si>
  <si>
    <t>N9316282</t>
  </si>
  <si>
    <t>per metodo di analisi pesticidi avvelenamenti</t>
  </si>
  <si>
    <t>3854</t>
  </si>
  <si>
    <t xml:space="preserve">Colonne per gas-Cromatografia </t>
  </si>
  <si>
    <t>02506495</t>
  </si>
  <si>
    <t>per ICP-MS Nexion Perkin Elmer</t>
  </si>
  <si>
    <t>3870</t>
  </si>
  <si>
    <t>driver  per Lampada Arsenico EDL per spettrofotometri  AAS mod. Aanalyst 800 Perkin Elmer</t>
  </si>
  <si>
    <t>03030997</t>
  </si>
  <si>
    <t>3871</t>
  </si>
  <si>
    <t>driver  per Lampada CADMIO  EDL per spettrofotometri  AAS mod. Aanalyst 800 Perkin Elmer</t>
  </si>
  <si>
    <t>3872</t>
  </si>
  <si>
    <t>Ferrules Graph/Vesp x Capillary Injector nut size 1/16 (in.), column i.d. 0.4 mm  - (cod. prod. 09920104) da 10 pz/cf per  GC-NPD Autosystem Perkin Elmer XL ***</t>
  </si>
  <si>
    <t>09920104</t>
  </si>
  <si>
    <t>3877</t>
  </si>
  <si>
    <t>Materiali per gas cromatografo</t>
  </si>
  <si>
    <t>Ferrules x Capillary Injector nut size 1/16 (in.), 0.32 mm column i.d. - confezione da 10 pezzi  - GC-ECD Autosystem Perkin Elmer XL</t>
  </si>
  <si>
    <t>09903700</t>
  </si>
  <si>
    <t>confezione da 10 pezzi</t>
  </si>
  <si>
    <t>3878</t>
  </si>
  <si>
    <t>W1040148</t>
  </si>
  <si>
    <t>confezione da 3 pezzi - per ICP-MS Nexion Perkin Elmer</t>
  </si>
  <si>
    <t>CONFEZIONE SINGOLO PEZZO</t>
  </si>
  <si>
    <t>3894</t>
  </si>
  <si>
    <t>N8145012</t>
  </si>
  <si>
    <t>3895</t>
  </si>
  <si>
    <t>N0777444</t>
  </si>
  <si>
    <t>3897</t>
  </si>
  <si>
    <t>Lampada Lumina per Cadmio  per sistemi AAS Aanalyst 800-Pinnacle Perkin Elmer</t>
  </si>
  <si>
    <t>N3050115</t>
  </si>
  <si>
    <t>3902</t>
  </si>
  <si>
    <t>Lampada Lumina Zinco HCl spettrofotometri  AAS mod. 3110-Aanalyst 800 Perkin Elmer</t>
  </si>
  <si>
    <t>N3050191</t>
  </si>
  <si>
    <t>3903</t>
  </si>
  <si>
    <t>N8145017</t>
  </si>
  <si>
    <t>3906</t>
  </si>
  <si>
    <t>N6101374</t>
  </si>
  <si>
    <t>per GC Autosystem Perkin Elmer XL cod.art. N6101374</t>
  </si>
  <si>
    <t>3917</t>
  </si>
  <si>
    <t>Oring viton (tipo Perkin Elmer cod. prod. N6101747 - neri) 10pz/cf
per GC Autosystem XL Perkin Elmer</t>
  </si>
  <si>
    <t>N6101747</t>
  </si>
  <si>
    <t>3918</t>
  </si>
  <si>
    <t>B0094321</t>
  </si>
  <si>
    <t>parti di ricambio per  MHS 3110 Perkin Elmer</t>
  </si>
  <si>
    <t>3938</t>
  </si>
  <si>
    <t>Sample tube 0,6 mm ID with screw fittings n. B3000158 - per sistema S10 autocampionatore ICP-MS Nexion Perkin Elmer</t>
  </si>
  <si>
    <t>B3000158</t>
  </si>
  <si>
    <t>per sistema S10 autocampionatore ICP-MS Nexion Perkin Elmer</t>
  </si>
  <si>
    <t>3939</t>
  </si>
  <si>
    <t>SIRINGA PER INFUSIONE 500 microlitri  RN GT LC per infusione in sistema LC-MS QTRAP 4000</t>
  </si>
  <si>
    <t>007312X</t>
  </si>
  <si>
    <t>3</t>
  </si>
  <si>
    <t>3951</t>
  </si>
  <si>
    <t>Siringhe per cromatografia</t>
  </si>
  <si>
    <t>N8145015</t>
  </si>
  <si>
    <t>3957</t>
  </si>
  <si>
    <t>N8122006</t>
  </si>
  <si>
    <t>3967</t>
  </si>
  <si>
    <t>MA01010270</t>
  </si>
  <si>
    <t>N9302680</t>
  </si>
  <si>
    <t xml:space="preserve"> per autocampionatore GC Perkin Elmer </t>
  </si>
  <si>
    <t>CA</t>
  </si>
  <si>
    <t>68.0</t>
  </si>
  <si>
    <t>3750</t>
  </si>
  <si>
    <t>Vials e tappi per cromatografia</t>
  </si>
  <si>
    <t>MA060100310.22</t>
  </si>
  <si>
    <t>N9316076</t>
  </si>
  <si>
    <t>per metodo di analisi zinco fosfuro avvelenamenti</t>
  </si>
  <si>
    <t>481.63</t>
  </si>
  <si>
    <t>3120</t>
  </si>
  <si>
    <t>MA060100770</t>
  </si>
  <si>
    <t>N0773112</t>
  </si>
  <si>
    <t>100.0</t>
  </si>
  <si>
    <t>3743</t>
  </si>
  <si>
    <t>MA060100780</t>
  </si>
  <si>
    <t>N0777042</t>
  </si>
  <si>
    <t>55.0</t>
  </si>
  <si>
    <t>3646</t>
  </si>
  <si>
    <t>MA060100820</t>
  </si>
  <si>
    <t>W1033995</t>
  </si>
  <si>
    <t>510.0</t>
  </si>
  <si>
    <t>Gallo,Gallo</t>
  </si>
  <si>
    <t>1,1</t>
  </si>
  <si>
    <t>3182,3183</t>
  </si>
  <si>
    <t>MA060100830</t>
  </si>
  <si>
    <t>Nickel sampler cone per ICP-MS Nexion Perkin Elmer</t>
  </si>
  <si>
    <t>W1033612</t>
  </si>
  <si>
    <t>1485.0</t>
  </si>
  <si>
    <t>3249</t>
  </si>
  <si>
    <t>MA060100850</t>
  </si>
  <si>
    <t>W1026356</t>
  </si>
  <si>
    <t>878.0</t>
  </si>
  <si>
    <t>3641</t>
  </si>
  <si>
    <t>MA060100860</t>
  </si>
  <si>
    <t>N8145014</t>
  </si>
  <si>
    <t>1032.0</t>
  </si>
  <si>
    <t>3578</t>
  </si>
  <si>
    <t>MA060100890.2</t>
  </si>
  <si>
    <t>WE023948</t>
  </si>
  <si>
    <t>364.0</t>
  </si>
  <si>
    <t>3294</t>
  </si>
  <si>
    <t>MA06010260</t>
  </si>
  <si>
    <t>Deactivated Quartz Liner for Split operation 2 mm - GC Autosystem Perkin Elmer XL (cod.art. N6121002)  5 pz/conf,</t>
  </si>
  <si>
    <t>N6121002</t>
  </si>
  <si>
    <t>4</t>
  </si>
  <si>
    <t>136.0</t>
  </si>
  <si>
    <t>3139</t>
  </si>
  <si>
    <t>MA06010260.3</t>
  </si>
  <si>
    <t>Deactivated Quartz PSS Liner 1 mm x 4,0 x 86 per Capillary Injector GC Autosystem Perkin Elmer XL (cod art N6121006) pkg 5</t>
  </si>
  <si>
    <t>N6121006</t>
  </si>
  <si>
    <t>123.9</t>
  </si>
  <si>
    <t>3141</t>
  </si>
  <si>
    <t>MA06010260.4</t>
  </si>
  <si>
    <t>Deactivated Quartz Liner per iniettore  SPLIT/SPLITLESS PER GAS CROMATOGRAFO Autosystem XL Perkin Elmer (4mm x 6,2 x 92,1) cod.art. N6121020 pkg 5</t>
  </si>
  <si>
    <t>N6121020</t>
  </si>
  <si>
    <t>722.0</t>
  </si>
  <si>
    <t>3140</t>
  </si>
  <si>
    <t>MA06010320</t>
  </si>
  <si>
    <t>NPD RELACEMENT BEAD 5 pezzi per confezione</t>
  </si>
  <si>
    <t>N6120093</t>
  </si>
  <si>
    <t>2698.0</t>
  </si>
  <si>
    <t>3257</t>
  </si>
  <si>
    <t>MA06010370.9</t>
  </si>
  <si>
    <t>CUVETTE PE SAMPLE (cod.  B0087056) in polietilene per AUTOCAMPIONATORE A.A ml 2- confezione da 1000 pz.-</t>
  </si>
  <si>
    <t>B0087056</t>
  </si>
  <si>
    <t xml:space="preserve"> per sistemi AAS AAnalyst-800  e PINACLE  PerkinElmer</t>
  </si>
  <si>
    <t>24</t>
  </si>
  <si>
    <t>2640.0</t>
  </si>
  <si>
    <t>3134</t>
  </si>
  <si>
    <t>MA06010450</t>
  </si>
  <si>
    <t>Siringa 5 microlitri per autocampionatore del gas-cromatografo Perkin Elmer Auto</t>
  </si>
  <si>
    <t>N6101390</t>
  </si>
  <si>
    <t>per autocampionatore GC Perkin Elmer AutoSystem ( inner diameter 0,15 mm; lenght 70,0 mm; outer diameter 0,63 mm volume 5 microlitri with metal plunger)</t>
  </si>
  <si>
    <t>733.04</t>
  </si>
  <si>
    <t>3681</t>
  </si>
  <si>
    <t>MA06010950.11</t>
  </si>
  <si>
    <t>Lampada Lumina Manganese HCl spettrofotometri  AAS mod. 3110-Aanalyst 800 Perkin</t>
  </si>
  <si>
    <t>N3050145</t>
  </si>
  <si>
    <t>670.95</t>
  </si>
  <si>
    <t>3601</t>
  </si>
  <si>
    <t>MA06010950.16</t>
  </si>
  <si>
    <t>Lampada Arsenico EDL per spettrofotometri  AAS mod. Aanalyst 800-Pinnacle Perkin</t>
  </si>
  <si>
    <t>N3050605</t>
  </si>
  <si>
    <t>1586.0</t>
  </si>
  <si>
    <t>3597</t>
  </si>
  <si>
    <t>MA06010950.17</t>
  </si>
  <si>
    <t>Lampada Lumina Ferro HCl  per spettrofotometri  AAS mod. Aanalyst 800 Perkin Elm</t>
  </si>
  <si>
    <t>N3050126</t>
  </si>
  <si>
    <t>712.95</t>
  </si>
  <si>
    <t>3600</t>
  </si>
  <si>
    <t>MA06010950.18</t>
  </si>
  <si>
    <t>Lampada Lumina Nichel HCl  per sistemi AAS AAnalyst-Pinnacle Perkin Elmer</t>
  </si>
  <si>
    <t>N3050152</t>
  </si>
  <si>
    <t>645.05</t>
  </si>
  <si>
    <t>3602</t>
  </si>
  <si>
    <t>MA06010950.19</t>
  </si>
  <si>
    <t>Lampada Piombo EDL per sistemi AAS Aanalyst 800-Pinnacle Perkin Elmer</t>
  </si>
  <si>
    <t>N3050657</t>
  </si>
  <si>
    <t>1454.0</t>
  </si>
  <si>
    <t>3606</t>
  </si>
  <si>
    <t>MA06010950.3</t>
  </si>
  <si>
    <t>Lampada Cadmio EDL  per sistemi AAS AAnalyst-Pinnacle Perkin Elmer</t>
  </si>
  <si>
    <t>N3050615</t>
  </si>
  <si>
    <t>2351.25</t>
  </si>
  <si>
    <t>3598</t>
  </si>
  <si>
    <t>MA06010950.4</t>
  </si>
  <si>
    <t>Lampada Cromo HCl  per sistemi AAS AAnalyst-Pinnacle Perkin Elmer</t>
  </si>
  <si>
    <t>N3050119</t>
  </si>
  <si>
    <t>601.0</t>
  </si>
  <si>
    <t>3599</t>
  </si>
  <si>
    <t>MA06010950.5</t>
  </si>
  <si>
    <t>Lampada Lumina per Mercurio HCl spettrofotometro  AAS mod. 3110 Perkin Elmer</t>
  </si>
  <si>
    <t>N3050134</t>
  </si>
  <si>
    <t>1303.4</t>
  </si>
  <si>
    <t>3603</t>
  </si>
  <si>
    <t>MA06010950.7</t>
  </si>
  <si>
    <t>Lampada Lumina Rame HCl spettrofotometri  AAS mod. 3110-Aanalyst 800 Perkin Elmr</t>
  </si>
  <si>
    <t>N3050121</t>
  </si>
  <si>
    <t>553.85</t>
  </si>
  <si>
    <t>3605</t>
  </si>
  <si>
    <t>MA06011250</t>
  </si>
  <si>
    <t>CONTATTI per fornace di sistemi AAS   AANALYST  800-PINNACLE Perkin Elmer  " THGA CONTACT SET"""</t>
  </si>
  <si>
    <t>B0504035</t>
  </si>
  <si>
    <t>1782.0</t>
  </si>
  <si>
    <t>Lucifora,Gallo</t>
  </si>
  <si>
    <t>2,4</t>
  </si>
  <si>
    <t>2966,3129</t>
  </si>
  <si>
    <t>,Materiale per spettrofotometria di assorbimento atomico</t>
  </si>
  <si>
    <t>,nota massimo: cambio tipologia ad esclusivo per uniformare a Chimica</t>
  </si>
  <si>
    <t>MA06011250.11</t>
  </si>
  <si>
    <t>FLAME CAPILLARY TUBING ASSEMBLY 1M LENGHT 0.6mm I.D. ONE FITTING</t>
  </si>
  <si>
    <t>B3000157</t>
  </si>
  <si>
    <t>134.0</t>
  </si>
  <si>
    <t>3565</t>
  </si>
  <si>
    <t>MA06011250.2</t>
  </si>
  <si>
    <t>N8145016</t>
  </si>
  <si>
    <t>158.0</t>
  </si>
  <si>
    <t>3563</t>
  </si>
  <si>
    <t>MA06011250.7</t>
  </si>
  <si>
    <t>N8145018</t>
  </si>
  <si>
    <t>92.0</t>
  </si>
  <si>
    <t>3167</t>
  </si>
  <si>
    <t>MA06011250.8</t>
  </si>
  <si>
    <t>FLAME SAMPLING PROBE ASSEMBLY 0.6mm INNER DIAMETERFOR PERKINELMER AS-90/90A/90</t>
  </si>
  <si>
    <t>B3001770</t>
  </si>
  <si>
    <t>676.0</t>
  </si>
  <si>
    <t>3566</t>
  </si>
  <si>
    <t>MA06012820.1</t>
  </si>
  <si>
    <t>WE021816</t>
  </si>
  <si>
    <t>481.0</t>
  </si>
  <si>
    <t>3303</t>
  </si>
  <si>
    <t>Materiale per LC-IC</t>
  </si>
  <si>
    <t>PL01010330</t>
  </si>
  <si>
    <t>TUBI IN GRAFITE X SPETTROFOTOMETRO A.A CONF. PK/5 per sistemi AAS Aanalyst 800-P</t>
  </si>
  <si>
    <t>B3000641</t>
  </si>
  <si>
    <t>per sistemi AAS Aanalyst 800-Pinnacle Perkin Elmer - richiesta campionatura</t>
  </si>
  <si>
    <t>8</t>
  </si>
  <si>
    <t>6703.2</t>
  </si>
  <si>
    <t>3740</t>
  </si>
  <si>
    <t>PL01020190.3</t>
  </si>
  <si>
    <t>CS9N(B)RPWS</t>
  </si>
  <si>
    <t>,per autocampionatore sistemi HPLC  Agilent-richiesta campionatura</t>
  </si>
  <si>
    <t>470</t>
  </si>
  <si>
    <t>SIA NERI CHE BLU</t>
  </si>
  <si>
    <t>4201.8</t>
  </si>
  <si>
    <t>100,370</t>
  </si>
  <si>
    <t>2974,3723</t>
  </si>
  <si>
    <t>,Vials e tappi per cromatografia</t>
  </si>
  <si>
    <t>RE01035810.21</t>
  </si>
  <si>
    <t xml:space="preserve">NexION Dual Detector Calibration Solutions
per ICP/MS NexION 350X - Perkin Elmer 
200 microg/L
(Al, Ba, Ce, Co, Cu, In, Li, Mg, Mn, Ni, Pb, Tb, U, Zn) </t>
  </si>
  <si>
    <t>N8145059.L1</t>
  </si>
  <si>
    <t>126.0</t>
  </si>
  <si>
    <t>3247</t>
  </si>
  <si>
    <t>materiali di riferimento per analisi di metalli</t>
  </si>
  <si>
    <t>RE01050120.10</t>
  </si>
  <si>
    <t>Multi-Element Calibration Standard 5 per ICP-MS NEXION</t>
  </si>
  <si>
    <t>N9300235.L1</t>
  </si>
  <si>
    <t>Multi-Element Calibration Standard 5
per ICP-MS NEXION
 10.0 µg/mL in H2O/0.2% HF/ Tr. HNO3 da 100 mL
(B, Ge, Mo, Nb, P, Re, s, Si, Ta, Ti, W, Zr)</t>
  </si>
  <si>
    <t>122.5</t>
  </si>
  <si>
    <t>3632</t>
  </si>
  <si>
    <t>RE01050120.11</t>
  </si>
  <si>
    <t>Black/Black 0.76mm i.d. PVC pkg.12^ per ICP-MS Nexion Perkin Elmer</t>
  </si>
  <si>
    <t>09908587</t>
  </si>
  <si>
    <t>19.6</t>
  </si>
  <si>
    <t>3065</t>
  </si>
  <si>
    <t>RE01050120.18</t>
  </si>
  <si>
    <t>N9303837</t>
  </si>
  <si>
    <t>420.0</t>
  </si>
  <si>
    <t>3293</t>
  </si>
  <si>
    <t>RE01050120.7</t>
  </si>
  <si>
    <t>N9300232.L1</t>
  </si>
  <si>
    <t>147.0</t>
  </si>
  <si>
    <t>3629</t>
  </si>
  <si>
    <t>RE01050120.8</t>
  </si>
  <si>
    <t>N9300233.L1 EX N9301720</t>
  </si>
  <si>
    <t>410.0</t>
  </si>
  <si>
    <t>3630</t>
  </si>
  <si>
    <t>RE01050120.9</t>
  </si>
  <si>
    <t>N9300234.L1</t>
  </si>
  <si>
    <t>3631</t>
  </si>
  <si>
    <t>RE01053880.3</t>
  </si>
  <si>
    <t>Ferro  standard AAS  1000 mg/l CERTIPUR 100 mL - in HNO3 conc. 0.5 mol/lt</t>
  </si>
  <si>
    <t>A019.2CP.L1</t>
  </si>
  <si>
    <t>in HNO3 conc. 0.5 mol/lt  1000 ppm</t>
  </si>
  <si>
    <t>64.0</t>
  </si>
  <si>
    <t>3168</t>
  </si>
  <si>
    <t>F005946</t>
  </si>
  <si>
    <t>ASTORI TECNICA SRL (EX di FAGOTTI G. &amp; C. SNC)</t>
  </si>
  <si>
    <t>MA01010560</t>
  </si>
  <si>
    <t>REAGENTE C 500 ML</t>
  </si>
  <si>
    <t>9100200</t>
  </si>
  <si>
    <t>FL</t>
  </si>
  <si>
    <t>155.0</t>
  </si>
  <si>
    <t>Capuano</t>
  </si>
  <si>
    <t>2739</t>
  </si>
  <si>
    <t>MA01010790.2</t>
  </si>
  <si>
    <t>CARREZ I SOLUZIONE DEPROTEINIZZANTE1000 ML PURO PER ANALISI</t>
  </si>
  <si>
    <t>502711</t>
  </si>
  <si>
    <t>52.66</t>
  </si>
  <si>
    <t>Capuano,Gallo</t>
  </si>
  <si>
    <t>2,3</t>
  </si>
  <si>
    <t>2560,3477</t>
  </si>
  <si>
    <t>,Reagenti e Sali</t>
  </si>
  <si>
    <t>MA01010790.3</t>
  </si>
  <si>
    <t>CARREZ II SOLUZIONE DEPROTEINIZZANTE 1000 ML PURO PER ANALISI</t>
  </si>
  <si>
    <t>502701</t>
  </si>
  <si>
    <t>103.1</t>
  </si>
  <si>
    <t>2561,3478</t>
  </si>
  <si>
    <t>MA01030010</t>
  </si>
  <si>
    <t>LIQUIDO REFRIGERANTE PER CRIOSCOPIO ASTOR 5000</t>
  </si>
  <si>
    <t>67210</t>
  </si>
  <si>
    <t>71.4</t>
  </si>
  <si>
    <t>Galiero,Barca</t>
  </si>
  <si>
    <t>5,1</t>
  </si>
  <si>
    <t>263,4107</t>
  </si>
  <si>
    <t>MA01030040</t>
  </si>
  <si>
    <t>STANDARD 422 PER CRIOSCOPIO 250 ML</t>
  </si>
  <si>
    <t>63215</t>
  </si>
  <si>
    <t>12</t>
  </si>
  <si>
    <t>204.0</t>
  </si>
  <si>
    <t>10,2</t>
  </si>
  <si>
    <t>279,4170</t>
  </si>
  <si>
    <t>MA01030040.1</t>
  </si>
  <si>
    <t>STANDARD 530 PER CRIOSCOPIO 250 ML</t>
  </si>
  <si>
    <t>63220</t>
  </si>
  <si>
    <t>280,4171</t>
  </si>
  <si>
    <t>MA01030040.2</t>
  </si>
  <si>
    <t>STANDARD 621 PER CRIOSCOPIO 250 ML</t>
  </si>
  <si>
    <t>63225</t>
  </si>
  <si>
    <t>281,4172</t>
  </si>
  <si>
    <t>MA01050170</t>
  </si>
  <si>
    <t>LACTOGNOST 100 PROVE,LACTOGNOST Phosphatase Reagenza - 100 PROVE</t>
  </si>
  <si>
    <t>63090</t>
  </si>
  <si>
    <t>,scadenza kit almeno a 12 mesi</t>
  </si>
  <si>
    <t>178.9</t>
  </si>
  <si>
    <t>Galiero,Barca,Gallo</t>
  </si>
  <si>
    <t>1,1,2</t>
  </si>
  <si>
    <t>261,3218,4106</t>
  </si>
  <si>
    <t xml:space="preserve">,kit diagnostici </t>
  </si>
  <si>
    <t>PL01010050.7</t>
  </si>
  <si>
    <t>PROVETTE PER CRIOSCOPIA</t>
  </si>
  <si>
    <t>67205</t>
  </si>
  <si>
    <t>549.8</t>
  </si>
  <si>
    <t>Guarino,Galiero</t>
  </si>
  <si>
    <t>12,2</t>
  </si>
  <si>
    <t>359,756</t>
  </si>
  <si>
    <t>F000252</t>
  </si>
  <si>
    <t>BECKMAN COULTER SRL (EX SPA)</t>
  </si>
  <si>
    <t>MA01030120.2</t>
  </si>
  <si>
    <t>DRAQ 7 VIABILITY DYE</t>
  </si>
  <si>
    <t>B25595</t>
  </si>
  <si>
    <t>324.8</t>
  </si>
  <si>
    <t>Martucciello</t>
  </si>
  <si>
    <t>41</t>
  </si>
  <si>
    <t>MA01037750.1</t>
  </si>
  <si>
    <t>CYTOFLEX SHEATH FLUID</t>
  </si>
  <si>
    <t>B51503</t>
  </si>
  <si>
    <t>630.0</t>
  </si>
  <si>
    <t>40</t>
  </si>
  <si>
    <t>MI01090110.3</t>
  </si>
  <si>
    <t>TOOL KIT PER PROVETTONI BECKMAN COULTER</t>
  </si>
  <si>
    <t>366770</t>
  </si>
  <si>
    <t>242.3</t>
  </si>
  <si>
    <t>Iorio</t>
  </si>
  <si>
    <t>2430</t>
  </si>
  <si>
    <t>RE01035740</t>
  </si>
  <si>
    <t>AGENCOURT AMPUERE XP 60ML</t>
  </si>
  <si>
    <t>A63881</t>
  </si>
  <si>
    <t>6003.0</t>
  </si>
  <si>
    <t>1537</t>
  </si>
  <si>
    <t>Flow-Count Fluorospheres, 200 Tests, CE, IVD</t>
  </si>
  <si>
    <t>7547053</t>
  </si>
  <si>
    <t>1000.0</t>
  </si>
  <si>
    <t>180</t>
  </si>
  <si>
    <t>VE02060140.1</t>
  </si>
  <si>
    <t>BOTTLE AY, PC2-1/4X6-1/2 (BOX-6</t>
  </si>
  <si>
    <t>355605</t>
  </si>
  <si>
    <t>810.4</t>
  </si>
  <si>
    <t>2142</t>
  </si>
  <si>
    <t>VE02060140.4</t>
  </si>
  <si>
    <t>ASSEMBLY, 1L BOTTLES PP (SET OF2)</t>
  </si>
  <si>
    <t>C31597</t>
  </si>
  <si>
    <t>1295.76</t>
  </si>
  <si>
    <t>2123</t>
  </si>
  <si>
    <t>F001159</t>
  </si>
  <si>
    <t>BIO OPTICA MILANO  SPA</t>
  </si>
  <si>
    <t>IS04010030</t>
  </si>
  <si>
    <t>BIODEC R CONFEZIONAMENTO INDIVISIBILE: 4 TANICHE DA 2,5 LITRI</t>
  </si>
  <si>
    <t>05-03009Q</t>
  </si>
  <si>
    <t>offerte 3 conf. da 4x2,5 lt</t>
  </si>
  <si>
    <t>265.5</t>
  </si>
  <si>
    <t>Istopatologia</t>
  </si>
  <si>
    <t>1319</t>
  </si>
  <si>
    <t>IS04010070.1</t>
  </si>
  <si>
    <t>MGG QUICK STAIN</t>
  </si>
  <si>
    <t>04-090805M</t>
  </si>
  <si>
    <t>852.66</t>
  </si>
  <si>
    <t>Galiero,Casalinuovo,Istopatologia</t>
  </si>
  <si>
    <t>10,2,3</t>
  </si>
  <si>
    <t>1048,1352,265</t>
  </si>
  <si>
    <t>PA10010010</t>
  </si>
  <si>
    <t>LAMA FEATHER PER MICROTOMO N 35 NEW DISPENSER 50 PZ.</t>
  </si>
  <si>
    <t>01-N35</t>
  </si>
  <si>
    <t>80</t>
  </si>
  <si>
    <t>8405.33</t>
  </si>
  <si>
    <t>1345</t>
  </si>
  <si>
    <t>PA10010010.11</t>
  </si>
  <si>
    <t>LAME FEATHER PER MICROTOMO A 22 50 PZ</t>
  </si>
  <si>
    <t>01-A22</t>
  </si>
  <si>
    <t>2044.0</t>
  </si>
  <si>
    <t>1346</t>
  </si>
  <si>
    <t>PA10010010.12</t>
  </si>
  <si>
    <t>LAME FEATHER PER MICROTOMO C 35 20 PZ</t>
  </si>
  <si>
    <t>01-C35</t>
  </si>
  <si>
    <t>30</t>
  </si>
  <si>
    <t>1305.0</t>
  </si>
  <si>
    <t>1347</t>
  </si>
  <si>
    <t>PA10010010.21</t>
  </si>
  <si>
    <t>LAMA FEATHER PER MICROTOMO N 35  HRNEW DISPENSER 50 PZ.</t>
  </si>
  <si>
    <t>01-N35 HR</t>
  </si>
  <si>
    <t>50</t>
  </si>
  <si>
    <t>5110.0</t>
  </si>
  <si>
    <t>1344</t>
  </si>
  <si>
    <t>PA10010060.1</t>
  </si>
  <si>
    <t>LAME FEATHER PER RIDUZIONE TRIMMING BLA-DES 130 MM - CONF. 50 PZ</t>
  </si>
  <si>
    <t>02-0805500000--</t>
  </si>
  <si>
    <t>215</t>
  </si>
  <si>
    <t>offerti 215 pezzi  (cf. di vendita 50 pz)</t>
  </si>
  <si>
    <t>1938.25</t>
  </si>
  <si>
    <t>Istopatologia,Fusco_SA</t>
  </si>
  <si>
    <t>15,200</t>
  </si>
  <si>
    <t>1349,1772</t>
  </si>
  <si>
    <t>PA10010090.11</t>
  </si>
  <si>
    <t>CASSETTE PER INCLUSIONE BIO CASSETTE ROSA, CONF. 1.500 PZ.</t>
  </si>
  <si>
    <t>07 7150</t>
  </si>
  <si>
    <t>288.0</t>
  </si>
  <si>
    <t>1334</t>
  </si>
  <si>
    <t>PA10010090.4</t>
  </si>
  <si>
    <t>CASSETTE PER INCLUSIONE BIO CASSETTE VERDE CONF. 1.500 PZ.</t>
  </si>
  <si>
    <t>07 7160</t>
  </si>
  <si>
    <t>1440.0</t>
  </si>
  <si>
    <t>1335</t>
  </si>
  <si>
    <t>PA10010090.5</t>
  </si>
  <si>
    <t>CASSETTE PER INCLUSIONE BIO CASSETTE BLU CONF. 1.500 PZ.</t>
  </si>
  <si>
    <t>COD.07-7120</t>
  </si>
  <si>
    <t>432.0</t>
  </si>
  <si>
    <t>1332</t>
  </si>
  <si>
    <t>PA10010090.6</t>
  </si>
  <si>
    <t>CASSETTE PER INCLUSIONE BIO CASSETTE GIALLO CONF. 1.500 PZ.</t>
  </si>
  <si>
    <t>07 7130</t>
  </si>
  <si>
    <t>1333</t>
  </si>
  <si>
    <t>PA10030040.3</t>
  </si>
  <si>
    <t>LAME FEATHER PER MICROTOMO S 22 50 PZ</t>
  </si>
  <si>
    <t>01-S22</t>
  </si>
  <si>
    <t>1022.0</t>
  </si>
  <si>
    <t>1348</t>
  </si>
  <si>
    <t>PL01020300.1</t>
  </si>
  <si>
    <t>,maggiormente performanti per le letture</t>
  </si>
  <si>
    <t>235</t>
  </si>
  <si>
    <t>COD.09-3000  il prezzo indicato è riferito alla conf. di vendita da 72 pz</t>
  </si>
  <si>
    <t>2789.51</t>
  </si>
  <si>
    <t>FaunaSelvatica_MedicinaForense,FaunaSelvatica_MedicinaForense,Istopatologia</t>
  </si>
  <si>
    <t>10,25,200</t>
  </si>
  <si>
    <t>1293,1294,1357</t>
  </si>
  <si>
    <t>RE01040080.1</t>
  </si>
  <si>
    <t>EMALLUME  DI MAYER FLACONE.1 LT</t>
  </si>
  <si>
    <t>05 06002/L</t>
  </si>
  <si>
    <t>94.72</t>
  </si>
  <si>
    <t>1339</t>
  </si>
  <si>
    <t>RE01041530.1</t>
  </si>
  <si>
    <t>ZIEHL-NEELSEN FITE 100 TEST</t>
  </si>
  <si>
    <t>04-111802</t>
  </si>
  <si>
    <t>278.32</t>
  </si>
  <si>
    <t>Casalinuovo</t>
  </si>
  <si>
    <t>1271</t>
  </si>
  <si>
    <t>RE01041530.2</t>
  </si>
  <si>
    <t>ZIEHL-NEELSEN FITE PER MICROBIOLOGIA 1 FLACONE DA 500 ML PER 4 REAGENTI</t>
  </si>
  <si>
    <t>04-111803</t>
  </si>
  <si>
    <t>267.75</t>
  </si>
  <si>
    <t>1358</t>
  </si>
  <si>
    <t>RE01100250.1</t>
  </si>
  <si>
    <t>BLU DI TOLUIDINA POLICROMO (500 ML)</t>
  </si>
  <si>
    <t>05 M23001</t>
  </si>
  <si>
    <t>315.0</t>
  </si>
  <si>
    <t>1321</t>
  </si>
  <si>
    <t>Inclusione Bio Mold 24x24x5 mm -12 pz.</t>
  </si>
  <si>
    <t>07-BM24245</t>
  </si>
  <si>
    <t>41.6</t>
  </si>
  <si>
    <t>Istopatologia_agg</t>
  </si>
  <si>
    <t>2482</t>
  </si>
  <si>
    <t>Inclusione Bio Mold 37x24x5 mm - 12 pz</t>
  </si>
  <si>
    <t>07-BM37245</t>
  </si>
  <si>
    <t>2483</t>
  </si>
  <si>
    <t>SI01020830.3</t>
  </si>
  <si>
    <t>BIOPARAFREE - SOLUZIONE SPARAFFINANTE 4 FLACONI DA 100 ML</t>
  </si>
  <si>
    <t>*nuovo codice 05-1750 conf. 1 flacone prezzo al flacone 25,20 (non potendo fare rettifiche al Vs. file abbiamo inserito il prezzo dei 4 flaconi per il calcolo del totale)</t>
  </si>
  <si>
    <t>306.0</t>
  </si>
  <si>
    <t>1320</t>
  </si>
  <si>
    <t>VE02040030.1</t>
  </si>
  <si>
    <t>Vetrini coprioggetto 24 x 60 mm CF: 100 pz</t>
  </si>
  <si>
    <t xml:space="preserve">,maggiormente performanti per le letture,Unico per qualità </t>
  </si>
  <si>
    <t>85</t>
  </si>
  <si>
    <t>COD.09-2060 il prezzo indicato è riferito ai 100 pz - il ns. conf. di vendita è da 1.000 pz quindi il costo alla conf. di vendita è di euro 23,30</t>
  </si>
  <si>
    <t>1976.25</t>
  </si>
  <si>
    <t>FaunaSelvatica_MedicinaForense,Spadari,Istopatologia</t>
  </si>
  <si>
    <t>25,15,45</t>
  </si>
  <si>
    <t>1292,1311,1355</t>
  </si>
  <si>
    <t>F010381</t>
  </si>
  <si>
    <t>BIOGENETICS DIAGNOSTICS S.R.L. (ex Biogenetics srl)</t>
  </si>
  <si>
    <t>MI01032770.1</t>
  </si>
  <si>
    <t>SCHWORM AGAR 1 VIAL DA 200ML</t>
  </si>
  <si>
    <t>NUOVO CODICE 62411</t>
  </si>
  <si>
    <t>1500.0</t>
  </si>
  <si>
    <t>2882</t>
  </si>
  <si>
    <t>310.0</t>
  </si>
  <si>
    <t>Casalinuovo,Capuano</t>
  </si>
  <si>
    <t>4,2</t>
  </si>
  <si>
    <t>MI01033990.10</t>
  </si>
  <si>
    <t>SHIGELLA BOYDII POLY C AS</t>
  </si>
  <si>
    <t>M10112</t>
  </si>
  <si>
    <t>160.0</t>
  </si>
  <si>
    <t>2893</t>
  </si>
  <si>
    <t>MI01033990.11</t>
  </si>
  <si>
    <t>SHIGELLA BOYDII POLY C1 AS</t>
  </si>
  <si>
    <t>M10113</t>
  </si>
  <si>
    <t>2894</t>
  </si>
  <si>
    <t>MI01033990.12</t>
  </si>
  <si>
    <t>SHIGELLA BOYDII POLY C2 AS</t>
  </si>
  <si>
    <t>M10114</t>
  </si>
  <si>
    <t>2895</t>
  </si>
  <si>
    <t>MI01033990.13</t>
  </si>
  <si>
    <t>SHIGELLA BOYDII POLY C3 AS</t>
  </si>
  <si>
    <t>M10154</t>
  </si>
  <si>
    <t>2896</t>
  </si>
  <si>
    <t>900.0</t>
  </si>
  <si>
    <t>MI01033990.22</t>
  </si>
  <si>
    <t>SHIGELLA  FLEXNERI POLYVALENT B  ANTISERUM 2 ML</t>
  </si>
  <si>
    <t>NUOVO CODICE M10111</t>
  </si>
  <si>
    <t>2890</t>
  </si>
  <si>
    <t>MI01033990.23</t>
  </si>
  <si>
    <t>SHIGELLA  SONNEI POLYVALENT D ANTISERUM 2 ML</t>
  </si>
  <si>
    <t>NUOVO CODICE M10115</t>
  </si>
  <si>
    <t>2891</t>
  </si>
  <si>
    <t>7</t>
  </si>
  <si>
    <t>5,2</t>
  </si>
  <si>
    <t>MI01033990.5</t>
  </si>
  <si>
    <t>SHIGELLA DYSENTERIAE POLY A AS.</t>
  </si>
  <si>
    <t>M10109</t>
  </si>
  <si>
    <t>480.0</t>
  </si>
  <si>
    <t>1188,2898</t>
  </si>
  <si>
    <t>MI01033990.6</t>
  </si>
  <si>
    <t>SHIGELLA DYSENTERIAE POLY A1 AS.</t>
  </si>
  <si>
    <t>M10110</t>
  </si>
  <si>
    <t>2953</t>
  </si>
  <si>
    <t>SI03010040</t>
  </si>
  <si>
    <t>SALMONELLA OMD 3ML</t>
  </si>
  <si>
    <t>40215</t>
  </si>
  <si>
    <t>540.0</t>
  </si>
  <si>
    <t>2867</t>
  </si>
  <si>
    <t>SI03010450</t>
  </si>
  <si>
    <t>SALMONELLA H ANTISERUM Z6 3ML</t>
  </si>
  <si>
    <t>40307</t>
  </si>
  <si>
    <t>1382.4</t>
  </si>
  <si>
    <t>Pesce,Capuano</t>
  </si>
  <si>
    <t>4,4</t>
  </si>
  <si>
    <t>1449,2807</t>
  </si>
  <si>
    <t>SI03010480</t>
  </si>
  <si>
    <t>SALMONELLA O ANTISERUM FACTORS 9 3ML</t>
  </si>
  <si>
    <t>40276</t>
  </si>
  <si>
    <t>2839</t>
  </si>
  <si>
    <t>SI03010510</t>
  </si>
  <si>
    <t>SALMONELLA O ANTISERUM FACTORS 27 3 ML</t>
  </si>
  <si>
    <t>40286</t>
  </si>
  <si>
    <t>234.0</t>
  </si>
  <si>
    <t>2836</t>
  </si>
  <si>
    <t>SI03010530</t>
  </si>
  <si>
    <t>SALMONELLA O ANTISERUM FACTORS 7 3ML</t>
  </si>
  <si>
    <t>40274</t>
  </si>
  <si>
    <t>864.0</t>
  </si>
  <si>
    <t>2837</t>
  </si>
  <si>
    <t>SI03010540</t>
  </si>
  <si>
    <t>SALMONELLA O ANTISERUM FACTORS 8 3ML</t>
  </si>
  <si>
    <t>40224</t>
  </si>
  <si>
    <t>840.0</t>
  </si>
  <si>
    <t>2838</t>
  </si>
  <si>
    <t>SI03010550</t>
  </si>
  <si>
    <t>SALMONELLA O ANTISERUM FACTORS 11 3ML</t>
  </si>
  <si>
    <t>40227</t>
  </si>
  <si>
    <t>210.0</t>
  </si>
  <si>
    <t>2834</t>
  </si>
  <si>
    <t>SI03010550.1</t>
  </si>
  <si>
    <t>SALMONELLA O ANTISERUM FACTORS 12 3ML</t>
  </si>
  <si>
    <t>57543--</t>
  </si>
  <si>
    <t>936.0</t>
  </si>
  <si>
    <t>2835</t>
  </si>
  <si>
    <t>SI03010560</t>
  </si>
  <si>
    <t>SALMONELLA H ANTISERUM 1 COMPLEX 3 ML</t>
  </si>
  <si>
    <t>40294</t>
  </si>
  <si>
    <t>2771</t>
  </si>
  <si>
    <t>SI03010580</t>
  </si>
  <si>
    <t>SALMONELLA O ANTISERUM SINGLE FACTOR 16 3 ML</t>
  </si>
  <si>
    <t>40230</t>
  </si>
  <si>
    <t>2847</t>
  </si>
  <si>
    <t>SI03010600</t>
  </si>
  <si>
    <t>SALMONELLA O ANTISERUM SINGLE FACTOR 34 3 ML</t>
  </si>
  <si>
    <t>40287</t>
  </si>
  <si>
    <t>468.0</t>
  </si>
  <si>
    <t>2850</t>
  </si>
  <si>
    <t>SI03010610</t>
  </si>
  <si>
    <t>SALMONELLA H:Q ANTISERUM  3 ML</t>
  </si>
  <si>
    <t>40334</t>
  </si>
  <si>
    <t>2808</t>
  </si>
  <si>
    <t>SI03010630</t>
  </si>
  <si>
    <t>SALMONELLA H ANTIGEN Z24 1 ML</t>
  </si>
  <si>
    <t>40348</t>
  </si>
  <si>
    <t>2769</t>
  </si>
  <si>
    <t>SI03010640</t>
  </si>
  <si>
    <t>SALMONELLA H ANTIGEN Z51 1 ML</t>
  </si>
  <si>
    <t>40351</t>
  </si>
  <si>
    <t>430.0</t>
  </si>
  <si>
    <t>2770</t>
  </si>
  <si>
    <t>SI03010670</t>
  </si>
  <si>
    <t>SALMONELLA O ANTISERUM FACTOR 10 3 ML</t>
  </si>
  <si>
    <t>40277</t>
  </si>
  <si>
    <t>702.0</t>
  </si>
  <si>
    <t>2831</t>
  </si>
  <si>
    <t>SI03010700</t>
  </si>
  <si>
    <t>SALMONELLA O 3 COMPLEX POOL ANTISERUM</t>
  </si>
  <si>
    <t>40219</t>
  </si>
  <si>
    <t>1290.0</t>
  </si>
  <si>
    <t>2826</t>
  </si>
  <si>
    <t>SI03010730.1</t>
  </si>
  <si>
    <t>SALMONELLA HMA POOL ANTISERUM 3 ML</t>
  </si>
  <si>
    <t>40291</t>
  </si>
  <si>
    <t>1080.0</t>
  </si>
  <si>
    <t>2820</t>
  </si>
  <si>
    <t>SI03010730.2</t>
  </si>
  <si>
    <t>SALMONELLA HMB POOL ANTISERUM 3 ML</t>
  </si>
  <si>
    <t>40292</t>
  </si>
  <si>
    <t>2821</t>
  </si>
  <si>
    <t>SI03010730.3</t>
  </si>
  <si>
    <t>SALMONELLA HMC POOL ANTISERUM 3 ML</t>
  </si>
  <si>
    <t>40293</t>
  </si>
  <si>
    <t>2822</t>
  </si>
  <si>
    <t>SI03010730.4</t>
  </si>
  <si>
    <t>SALMONELLA HME POOL ANTISERUM 3 ML</t>
  </si>
  <si>
    <t>40295</t>
  </si>
  <si>
    <t>648.0</t>
  </si>
  <si>
    <t>2823</t>
  </si>
  <si>
    <t>SI03010750</t>
  </si>
  <si>
    <t>SALMONELLA O ANTISERUM SINGLE FACTOR 19 3 ML</t>
  </si>
  <si>
    <t>40280</t>
  </si>
  <si>
    <t>2848</t>
  </si>
  <si>
    <t>SI03010760</t>
  </si>
  <si>
    <t>SALMONELLA O ANTISERUM SINGLE FACTOR 22 3 ML</t>
  </si>
  <si>
    <t>40282</t>
  </si>
  <si>
    <t>2849</t>
  </si>
  <si>
    <t>SI03010940</t>
  </si>
  <si>
    <t>SALMONELLA O SINGLE FACTOR 46 3 ML</t>
  </si>
  <si>
    <t>40288</t>
  </si>
  <si>
    <t>216.0</t>
  </si>
  <si>
    <t>2856</t>
  </si>
  <si>
    <t>SI03010950</t>
  </si>
  <si>
    <t>SALMONELLA ANTISERUM H:U 3 ML</t>
  </si>
  <si>
    <t>40337</t>
  </si>
  <si>
    <t>2767</t>
  </si>
  <si>
    <t>SI03010960</t>
  </si>
  <si>
    <t>ANTISERUM SALMONELLA O  6</t>
  </si>
  <si>
    <t>40273</t>
  </si>
  <si>
    <t>2,6</t>
  </si>
  <si>
    <t>2525,854</t>
  </si>
  <si>
    <t>SI03011010</t>
  </si>
  <si>
    <t>SALMONELLA POLY H 3 ml</t>
  </si>
  <si>
    <t>40290</t>
  </si>
  <si>
    <t>CA,PZ</t>
  </si>
  <si>
    <t>21</t>
  </si>
  <si>
    <t>2205.0</t>
  </si>
  <si>
    <t>Galiero,Casalinuovo,Capuano</t>
  </si>
  <si>
    <t>12,4,5</t>
  </si>
  <si>
    <t>1173,2872,574</t>
  </si>
  <si>
    <t>SI03011120</t>
  </si>
  <si>
    <t>SALMONELLA OMA 3 ML</t>
  </si>
  <si>
    <t>40212</t>
  </si>
  <si>
    <t>16</t>
  </si>
  <si>
    <t>1808.0</t>
  </si>
  <si>
    <t>Capuano,Capuano</t>
  </si>
  <si>
    <t>8,8</t>
  </si>
  <si>
    <t>2863,2864</t>
  </si>
  <si>
    <t>SI03011140</t>
  </si>
  <si>
    <t>SALMONELLA OMB 3 ML</t>
  </si>
  <si>
    <t>40213</t>
  </si>
  <si>
    <t>690.0</t>
  </si>
  <si>
    <t>2865</t>
  </si>
  <si>
    <t>SI03011150</t>
  </si>
  <si>
    <t>SALMONELLA OMC 3ML</t>
  </si>
  <si>
    <t>40214</t>
  </si>
  <si>
    <t>585.0</t>
  </si>
  <si>
    <t>2866</t>
  </si>
  <si>
    <t>SI03011170</t>
  </si>
  <si>
    <t>SALMONELLA OME 3 ML</t>
  </si>
  <si>
    <t>40216</t>
  </si>
  <si>
    <t>575.0</t>
  </si>
  <si>
    <t>2868</t>
  </si>
  <si>
    <t>SI03011180</t>
  </si>
  <si>
    <t>SALMONELLA OMF 3 ML</t>
  </si>
  <si>
    <t>40217</t>
  </si>
  <si>
    <t>2869</t>
  </si>
  <si>
    <t>SI03011190</t>
  </si>
  <si>
    <t>SALMONELLA OMG 3 ML</t>
  </si>
  <si>
    <t>40218</t>
  </si>
  <si>
    <t>2870</t>
  </si>
  <si>
    <t>SI03011210</t>
  </si>
  <si>
    <t>SALMONELLA O SINGLE FACTOR 4 3 ML</t>
  </si>
  <si>
    <t>23839</t>
  </si>
  <si>
    <t>950.0</t>
  </si>
  <si>
    <t>2855</t>
  </si>
  <si>
    <t>SI03011220</t>
  </si>
  <si>
    <t>SALMONELLA O SINGLE FACTOR 5 3 ML</t>
  </si>
  <si>
    <t>40272</t>
  </si>
  <si>
    <t>1170.0</t>
  </si>
  <si>
    <t>2857</t>
  </si>
  <si>
    <t>SI03011240.1</t>
  </si>
  <si>
    <t>SALMONELLA O  24,25 3 ML</t>
  </si>
  <si>
    <t>65334</t>
  </si>
  <si>
    <t>2825</t>
  </si>
  <si>
    <t>SI03011260</t>
  </si>
  <si>
    <t>SALMONELLA H:Z13 3 ML</t>
  </si>
  <si>
    <t>40344</t>
  </si>
  <si>
    <t>905.0</t>
  </si>
  <si>
    <t>6,2</t>
  </si>
  <si>
    <t>2809,2810</t>
  </si>
  <si>
    <t>SI03011270</t>
  </si>
  <si>
    <t>SALMONELLA H:Z28 3 ML</t>
  </si>
  <si>
    <t>40349</t>
  </si>
  <si>
    <t>2811</t>
  </si>
  <si>
    <t>SI03011280</t>
  </si>
  <si>
    <t>SALMONELLA SG1 3 ML</t>
  </si>
  <si>
    <t>40363</t>
  </si>
  <si>
    <t>804.0</t>
  </si>
  <si>
    <t>2874</t>
  </si>
  <si>
    <t>SI03011290</t>
  </si>
  <si>
    <t>SALMONELLA SG2 3 ML</t>
  </si>
  <si>
    <t>40364</t>
  </si>
  <si>
    <t>1216.8</t>
  </si>
  <si>
    <t>2875</t>
  </si>
  <si>
    <t>SI03011300</t>
  </si>
  <si>
    <t>SALMONELLA SG3 3 ML</t>
  </si>
  <si>
    <t>40365</t>
  </si>
  <si>
    <t>960.0</t>
  </si>
  <si>
    <t>2876</t>
  </si>
  <si>
    <t>SI03011310</t>
  </si>
  <si>
    <t>SALMONELLA SG5 3ML</t>
  </si>
  <si>
    <t>40367</t>
  </si>
  <si>
    <t>703.5</t>
  </si>
  <si>
    <t>2877</t>
  </si>
  <si>
    <t>SI03011320</t>
  </si>
  <si>
    <t>SALMONELLA SG6 3ML</t>
  </si>
  <si>
    <t>40368</t>
  </si>
  <si>
    <t>693.0</t>
  </si>
  <si>
    <t>2878</t>
  </si>
  <si>
    <t>SI03011330</t>
  </si>
  <si>
    <t>SALMONELLA SGG 3 ML</t>
  </si>
  <si>
    <t>40369</t>
  </si>
  <si>
    <t>2879</t>
  </si>
  <si>
    <t>SI03011340</t>
  </si>
  <si>
    <t>SALMONELLA SGZ4 3 ML</t>
  </si>
  <si>
    <t>40370</t>
  </si>
  <si>
    <t>1110.0</t>
  </si>
  <si>
    <t>2880</t>
  </si>
  <si>
    <t>SI03011380</t>
  </si>
  <si>
    <t>SALMONELLA MONOCLONAL VI(IGM) 3 ML</t>
  </si>
  <si>
    <t>15514</t>
  </si>
  <si>
    <t>2824</t>
  </si>
  <si>
    <t>SI03011400</t>
  </si>
  <si>
    <t>SALMONELLAO:12</t>
  </si>
  <si>
    <t>57543</t>
  </si>
  <si>
    <t>2881</t>
  </si>
  <si>
    <t>SI03011410</t>
  </si>
  <si>
    <t>SALMONELLA POLY A+I + VI</t>
  </si>
  <si>
    <t>44807</t>
  </si>
  <si>
    <t>1398.0</t>
  </si>
  <si>
    <t>Pesce,Pesce,Capuano</t>
  </si>
  <si>
    <t>4,4,6</t>
  </si>
  <si>
    <t>1397,1450,2871</t>
  </si>
  <si>
    <t>SI03011460</t>
  </si>
  <si>
    <t>SALMONELLA O:2 (A) ANTISERUM     3ML</t>
  </si>
  <si>
    <t>40220</t>
  </si>
  <si>
    <t>2859</t>
  </si>
  <si>
    <t>SI03011470</t>
  </si>
  <si>
    <t>SALMONELLA O ANTISERUM FACTOR 25 3ML</t>
  </si>
  <si>
    <t>40285</t>
  </si>
  <si>
    <t>2833</t>
  </si>
  <si>
    <t>SI03011480</t>
  </si>
  <si>
    <t>SALMONELLA 0 ANTISERUM FACTOR 23 3 ML</t>
  </si>
  <si>
    <t>40283</t>
  </si>
  <si>
    <t>2764</t>
  </si>
  <si>
    <t>SI03011490</t>
  </si>
  <si>
    <t>SALMONELLA O ANTISERUM FACTOR 14 3ML</t>
  </si>
  <si>
    <t>40278</t>
  </si>
  <si>
    <t>2832</t>
  </si>
  <si>
    <t>SI03011500</t>
  </si>
  <si>
    <t>SALMONELLA O ANTISERUM J 3ML</t>
  </si>
  <si>
    <t>40231</t>
  </si>
  <si>
    <t>2840</t>
  </si>
  <si>
    <t>SI03011510</t>
  </si>
  <si>
    <t>SALMONELLA O:18 ANTISERUM (K) 3ML</t>
  </si>
  <si>
    <t>40232</t>
  </si>
  <si>
    <t>2858</t>
  </si>
  <si>
    <t>SI03011520</t>
  </si>
  <si>
    <t>SALMONELLA O ANTISERUM L 3ML</t>
  </si>
  <si>
    <t>40233</t>
  </si>
  <si>
    <t>2841</t>
  </si>
  <si>
    <t>SI03011530</t>
  </si>
  <si>
    <t>SALMONELLA O ANTISERUM M 3ML</t>
  </si>
  <si>
    <t>40234</t>
  </si>
  <si>
    <t>2842</t>
  </si>
  <si>
    <t>SI03011540</t>
  </si>
  <si>
    <t>SALMONELLA O ANTIDERUM N 3ML</t>
  </si>
  <si>
    <t>40235</t>
  </si>
  <si>
    <t>2827</t>
  </si>
  <si>
    <t>SI03011550</t>
  </si>
  <si>
    <t>SALMONELLA O:35 ANTISERUM (O) 3ML</t>
  </si>
  <si>
    <t>40236</t>
  </si>
  <si>
    <t>2860</t>
  </si>
  <si>
    <t>SI03011560</t>
  </si>
  <si>
    <t>SALMONELLA O ANTISERUM P 3ML</t>
  </si>
  <si>
    <t>40237</t>
  </si>
  <si>
    <t>2843</t>
  </si>
  <si>
    <t>SI03011570</t>
  </si>
  <si>
    <t>SALMONELLA O ANTISERUM Q 3ML</t>
  </si>
  <si>
    <t>40238</t>
  </si>
  <si>
    <t>2844</t>
  </si>
  <si>
    <t>SI03011580</t>
  </si>
  <si>
    <t>SALMONELLA O ANTISERUM R 3ML</t>
  </si>
  <si>
    <t>40239</t>
  </si>
  <si>
    <t>2845</t>
  </si>
  <si>
    <t>SI03011590</t>
  </si>
  <si>
    <t>SALMONELLA O ANTISERUM S 3ML</t>
  </si>
  <si>
    <t>40240</t>
  </si>
  <si>
    <t>2846</t>
  </si>
  <si>
    <t>SI03011590.1</t>
  </si>
  <si>
    <t>SALMONELLA O:44 ANTISERUM (V) 3ML</t>
  </si>
  <si>
    <t>40243</t>
  </si>
  <si>
    <t>2861</t>
  </si>
  <si>
    <t>SI03011600</t>
  </si>
  <si>
    <t>SALMONELLA O ANTISERUM T 3ML</t>
  </si>
  <si>
    <t>40241</t>
  </si>
  <si>
    <t>2851</t>
  </si>
  <si>
    <t>SI03011610</t>
  </si>
  <si>
    <t>SALMONELLA O ANTISERUM U 3ML</t>
  </si>
  <si>
    <t>40242</t>
  </si>
  <si>
    <t>270.0</t>
  </si>
  <si>
    <t>2852</t>
  </si>
  <si>
    <t>SI03011620</t>
  </si>
  <si>
    <t>SALMONELLA H ANTISERUM V 3ML</t>
  </si>
  <si>
    <t>40338</t>
  </si>
  <si>
    <t>2796</t>
  </si>
  <si>
    <t>SI03011630</t>
  </si>
  <si>
    <t>SALMONELLA  ANTISERUM  O:45 W 3ML</t>
  </si>
  <si>
    <t>40244</t>
  </si>
  <si>
    <t>2758</t>
  </si>
  <si>
    <t>SI03011640</t>
  </si>
  <si>
    <t>SALMONELLA O ANTISERUM X 3ML</t>
  </si>
  <si>
    <t>40245</t>
  </si>
  <si>
    <t>300.0</t>
  </si>
  <si>
    <t>2853</t>
  </si>
  <si>
    <t>SI03011650</t>
  </si>
  <si>
    <t>SALMONELLA O ANTISERUM Y 3ML</t>
  </si>
  <si>
    <t>40247</t>
  </si>
  <si>
    <t>2854</t>
  </si>
  <si>
    <t>SI03011660</t>
  </si>
  <si>
    <t>SALMONELLA O ANTISERUM  Z 3ML</t>
  </si>
  <si>
    <t>40248</t>
  </si>
  <si>
    <t>2828</t>
  </si>
  <si>
    <t>SI03011670</t>
  </si>
  <si>
    <t>SALMONELLA O ANTISERUM 51 3ML</t>
  </si>
  <si>
    <t>40249</t>
  </si>
  <si>
    <t>2829</t>
  </si>
  <si>
    <t>SI03011680</t>
  </si>
  <si>
    <t>SALMONELLA O ANTISERUM 52 3ML</t>
  </si>
  <si>
    <t>40250</t>
  </si>
  <si>
    <t>2830</t>
  </si>
  <si>
    <t>SI03011700</t>
  </si>
  <si>
    <t>SALMONELLA H:Z39 3ML</t>
  </si>
  <si>
    <t>40313</t>
  </si>
  <si>
    <t>2814</t>
  </si>
  <si>
    <t>SI03011700.1</t>
  </si>
  <si>
    <t>SALMONELLA H:Z35 3ML</t>
  </si>
  <si>
    <t>40310</t>
  </si>
  <si>
    <t>2812</t>
  </si>
  <si>
    <t>SI03011700.2</t>
  </si>
  <si>
    <t>SALMONELLA H:Z36 3ML</t>
  </si>
  <si>
    <t>40311</t>
  </si>
  <si>
    <t>2813</t>
  </si>
  <si>
    <t>SI03011700.3</t>
  </si>
  <si>
    <t>SALMONELLA H:Z42 3ML</t>
  </si>
  <si>
    <t>40315</t>
  </si>
  <si>
    <t>2815</t>
  </si>
  <si>
    <t>SI03011700.4</t>
  </si>
  <si>
    <t>SALMONELLA H:Z52 3ML</t>
  </si>
  <si>
    <t>40317</t>
  </si>
  <si>
    <t>2816</t>
  </si>
  <si>
    <t>SI03011700.5</t>
  </si>
  <si>
    <t>SALMONELLA H:Z53 3ML</t>
  </si>
  <si>
    <t>40318</t>
  </si>
  <si>
    <t>2817</t>
  </si>
  <si>
    <t>SI03011700.6</t>
  </si>
  <si>
    <t>SALMONELLA H:Z57 3ML</t>
  </si>
  <si>
    <t>40321</t>
  </si>
  <si>
    <t>2818</t>
  </si>
  <si>
    <t>SI03011700.7</t>
  </si>
  <si>
    <t>SALMONELLA H:Z64 3ML</t>
  </si>
  <si>
    <t>40323</t>
  </si>
  <si>
    <t>22</t>
  </si>
  <si>
    <t>2970.0</t>
  </si>
  <si>
    <t>2819</t>
  </si>
  <si>
    <t>SI03040080</t>
  </si>
  <si>
    <t>ANTISERUM SALMONELLA O 53</t>
  </si>
  <si>
    <t>40251</t>
  </si>
  <si>
    <t>2527</t>
  </si>
  <si>
    <t>SI03040080.1</t>
  </si>
  <si>
    <t>ANTISERUM SALMONELLA O 54</t>
  </si>
  <si>
    <t>40252</t>
  </si>
  <si>
    <t>2528</t>
  </si>
  <si>
    <t>SI03040080.10</t>
  </si>
  <si>
    <t>ANTISERUM SALMONELLA O 63</t>
  </si>
  <si>
    <t>40263</t>
  </si>
  <si>
    <t>2536</t>
  </si>
  <si>
    <t>SI03040080.11</t>
  </si>
  <si>
    <t>ANTISERUM SALMONELLA O 65</t>
  </si>
  <si>
    <t>40264</t>
  </si>
  <si>
    <t>2537</t>
  </si>
  <si>
    <t>SI03040080.12</t>
  </si>
  <si>
    <t>ANTISERUM SALMONELLA O 66</t>
  </si>
  <si>
    <t>40265</t>
  </si>
  <si>
    <t>2538</t>
  </si>
  <si>
    <t>SI03040080.13</t>
  </si>
  <si>
    <t>ANTISERUM SALMONELLA O 67</t>
  </si>
  <si>
    <t>40266</t>
  </si>
  <si>
    <t>2539</t>
  </si>
  <si>
    <t>SI03040080.14</t>
  </si>
  <si>
    <t>SALM.PHASE INVERSION H:R</t>
  </si>
  <si>
    <t>40381</t>
  </si>
  <si>
    <t>1800.0</t>
  </si>
  <si>
    <t>2755</t>
  </si>
  <si>
    <t>SI03040080.15</t>
  </si>
  <si>
    <t>SALM.PHASE INVERSION H:Z</t>
  </si>
  <si>
    <t>40382</t>
  </si>
  <si>
    <t>740.0</t>
  </si>
  <si>
    <t>2756</t>
  </si>
  <si>
    <t>SI03040080.16</t>
  </si>
  <si>
    <t>SALM.PHASE INVERSION H:Z29</t>
  </si>
  <si>
    <t>40383</t>
  </si>
  <si>
    <t>2757</t>
  </si>
  <si>
    <t>SI03040080.2</t>
  </si>
  <si>
    <t>SALMONELLA O:55 ANTISERUM  3 ML</t>
  </si>
  <si>
    <t>40253</t>
  </si>
  <si>
    <t>2862</t>
  </si>
  <si>
    <t>SI03040080.20</t>
  </si>
  <si>
    <t>ANTISERUM SALMONELLA O 15</t>
  </si>
  <si>
    <t>40279</t>
  </si>
  <si>
    <t>2526</t>
  </si>
  <si>
    <t>SI03040080.3</t>
  </si>
  <si>
    <t>ANTISERUM SALMONELLA O 56</t>
  </si>
  <si>
    <t>40254</t>
  </si>
  <si>
    <t>2529</t>
  </si>
  <si>
    <t>SI03040080.4</t>
  </si>
  <si>
    <t>ANTISERUM SALMONELLA O 57</t>
  </si>
  <si>
    <t>40255</t>
  </si>
  <si>
    <t>2530</t>
  </si>
  <si>
    <t>SI03040080.5</t>
  </si>
  <si>
    <t>ANTISERUM SALMONELLA O 58</t>
  </si>
  <si>
    <t>40257</t>
  </si>
  <si>
    <t>2531</t>
  </si>
  <si>
    <t>SI03040080.6</t>
  </si>
  <si>
    <t>ANTISERUM SALMONELLA O 59</t>
  </si>
  <si>
    <t>40258</t>
  </si>
  <si>
    <t>2532</t>
  </si>
  <si>
    <t>SI03040080.7</t>
  </si>
  <si>
    <t>ANTISERUM SALMONELLA O 60</t>
  </si>
  <si>
    <t>40259</t>
  </si>
  <si>
    <t>2533</t>
  </si>
  <si>
    <t>SI03040080.8</t>
  </si>
  <si>
    <t>ANTISERUM SALMONELLA O 61</t>
  </si>
  <si>
    <t>40260</t>
  </si>
  <si>
    <t>2534</t>
  </si>
  <si>
    <t>SI03040080.9</t>
  </si>
  <si>
    <t>ANTISERUM SALMONELLA O 62</t>
  </si>
  <si>
    <t>40261</t>
  </si>
  <si>
    <t>2535</t>
  </si>
  <si>
    <t>SI03040090</t>
  </si>
  <si>
    <t>SALMONELLA  H:Z38 ANTISERUM</t>
  </si>
  <si>
    <t>40312</t>
  </si>
  <si>
    <t>2759</t>
  </si>
  <si>
    <t>SI03040100</t>
  </si>
  <si>
    <t>SALMONELLA  H:Z41 ANTISERUM</t>
  </si>
  <si>
    <t>40314</t>
  </si>
  <si>
    <t>2760</t>
  </si>
  <si>
    <t>SI03040110</t>
  </si>
  <si>
    <t>SALMONELLA  H:Z44 ANTISERUM</t>
  </si>
  <si>
    <t>40316</t>
  </si>
  <si>
    <t>2761</t>
  </si>
  <si>
    <t>SI03040120</t>
  </si>
  <si>
    <t>SALMONELLA  H:Z68 ANTISERUM</t>
  </si>
  <si>
    <t>52233</t>
  </si>
  <si>
    <t>370.0</t>
  </si>
  <si>
    <t>2763</t>
  </si>
  <si>
    <t>SI03040130</t>
  </si>
  <si>
    <t>SALMONELLA  H:Z55 ANTISERUM</t>
  </si>
  <si>
    <t>40320</t>
  </si>
  <si>
    <t>2762</t>
  </si>
  <si>
    <t>F010772</t>
  </si>
  <si>
    <t>BIOMOLE SRL</t>
  </si>
  <si>
    <t>SI02020080.10</t>
  </si>
  <si>
    <t>SALIVIRUS POSITIVE CONTROL 50 REAZIONI</t>
  </si>
  <si>
    <t>PC-063</t>
  </si>
  <si>
    <t>90.0</t>
  </si>
  <si>
    <t>1984</t>
  </si>
  <si>
    <t>SI02020080.8</t>
  </si>
  <si>
    <t>ENTEROVIRUS POSITIVE CONTROL 50 REAZIONI</t>
  </si>
  <si>
    <t>PC-025</t>
  </si>
  <si>
    <t>180.0</t>
  </si>
  <si>
    <t>1680</t>
  </si>
  <si>
    <t>F000765</t>
  </si>
  <si>
    <t>BIO-RAD LABORATORIES  S.R.L.</t>
  </si>
  <si>
    <t>BM01070090</t>
  </si>
  <si>
    <t>READY AGAROSE TBE WIDE GEL 3%WELL CON ETBR 20 PZ</t>
  </si>
  <si>
    <t>1613036</t>
  </si>
  <si>
    <t>9</t>
  </si>
  <si>
    <t>162.8</t>
  </si>
  <si>
    <t>Casalinuovo,Fusco_SA</t>
  </si>
  <si>
    <t>5,4</t>
  </si>
  <si>
    <t>1155,1962</t>
  </si>
  <si>
    <t>BM01070090.2</t>
  </si>
  <si>
    <t>READY AGAROSE TBE WIDE GEL 3%WELL CON EtBR 2x32</t>
  </si>
  <si>
    <t>1613040</t>
  </si>
  <si>
    <t>codice non più diponibile</t>
  </si>
  <si>
    <t>88.12</t>
  </si>
  <si>
    <t>1156</t>
  </si>
  <si>
    <t>BM01070130</t>
  </si>
  <si>
    <t>BIO-LYTE 5/7 40% 25ML</t>
  </si>
  <si>
    <t>1631153</t>
  </si>
  <si>
    <t>775.2</t>
  </si>
  <si>
    <t>2550</t>
  </si>
  <si>
    <t>BM01070130.4</t>
  </si>
  <si>
    <t>BIO-LYTE 6/8 40% 25ML</t>
  </si>
  <si>
    <t>1631163</t>
  </si>
  <si>
    <t>1217.2</t>
  </si>
  <si>
    <t>2551</t>
  </si>
  <si>
    <t>MA01050780</t>
  </si>
  <si>
    <t>IQ-CHECK SALMONELLA 2</t>
  </si>
  <si>
    <t>3578123</t>
  </si>
  <si>
    <t>60</t>
  </si>
  <si>
    <t>39888.0</t>
  </si>
  <si>
    <t>2632</t>
  </si>
  <si>
    <t>MA01050780.1</t>
  </si>
  <si>
    <t>IQ-CHECK LISTERIA MONO 2</t>
  </si>
  <si>
    <t>3578124</t>
  </si>
  <si>
    <t>45</t>
  </si>
  <si>
    <t>33958.5</t>
  </si>
  <si>
    <t>Galiero,Capuano</t>
  </si>
  <si>
    <t>20,25</t>
  </si>
  <si>
    <t>252,2631</t>
  </si>
  <si>
    <t>MA01050780.10</t>
  </si>
  <si>
    <t>DEPP WELL PLATES FOR IQ-CHECK</t>
  </si>
  <si>
    <t>3594900</t>
  </si>
  <si>
    <t>3732.0</t>
  </si>
  <si>
    <t>2577</t>
  </si>
  <si>
    <t>MA01050780.11</t>
  </si>
  <si>
    <t>5 ML TUBE FOR PCR MIX (X50)</t>
  </si>
  <si>
    <t>nuovo codice 12016673</t>
  </si>
  <si>
    <t>776.4</t>
  </si>
  <si>
    <t>Fusco_SA,Capuano</t>
  </si>
  <si>
    <t>2,20</t>
  </si>
  <si>
    <t>1530,2513</t>
  </si>
  <si>
    <t>MA01050780.12</t>
  </si>
  <si>
    <t>50UL TIPS (X5760)</t>
  </si>
  <si>
    <t>nuovo codice 12014486</t>
  </si>
  <si>
    <t>20400.0</t>
  </si>
  <si>
    <t>2514</t>
  </si>
  <si>
    <t>MA01050780.13</t>
  </si>
  <si>
    <t>1000UL TIPS (X3840)</t>
  </si>
  <si>
    <t>nuovo codice 12014483</t>
  </si>
  <si>
    <t>10200.0</t>
  </si>
  <si>
    <t>2509</t>
  </si>
  <si>
    <t>MA01050780.17</t>
  </si>
  <si>
    <t>HSP-96 WHT/WHT BARCODE 50/BX X</t>
  </si>
  <si>
    <t>HSP9955XTU</t>
  </si>
  <si>
    <t>1548.0</t>
  </si>
  <si>
    <t>2622</t>
  </si>
  <si>
    <t>MA01050780.3</t>
  </si>
  <si>
    <t>IQ-CHECK E.COLI 157:H7</t>
  </si>
  <si>
    <t>357-8114</t>
  </si>
  <si>
    <t>805.75</t>
  </si>
  <si>
    <t>510</t>
  </si>
  <si>
    <t>MA01050780.4</t>
  </si>
  <si>
    <t>IQ-CHECK CAMPYLOBACTER</t>
  </si>
  <si>
    <t>357-8135</t>
  </si>
  <si>
    <t>10989.0</t>
  </si>
  <si>
    <t>7,5</t>
  </si>
  <si>
    <t>251,2629</t>
  </si>
  <si>
    <t>MA01050780.5</t>
  </si>
  <si>
    <t>IQ CHECK STEC VIRX - VIRULENCE GENES DETECTION (STX1-2 EAE)</t>
  </si>
  <si>
    <t>357-8139</t>
  </si>
  <si>
    <t>4791.0</t>
  </si>
  <si>
    <t>2627</t>
  </si>
  <si>
    <t>MA01050780.55</t>
  </si>
  <si>
    <t>IQ-CHECK VIBRIO KIT</t>
  </si>
  <si>
    <t>12006574</t>
  </si>
  <si>
    <t>2633</t>
  </si>
  <si>
    <t>MA01050780.8</t>
  </si>
  <si>
    <t>IQ-CHECK CRONOBACTER SPP</t>
  </si>
  <si>
    <t>3578137</t>
  </si>
  <si>
    <t>,strumento comodato</t>
  </si>
  <si>
    <t>19467.0</t>
  </si>
  <si>
    <t>1,20</t>
  </si>
  <si>
    <t>190,2630</t>
  </si>
  <si>
    <t>MA060400110</t>
  </si>
  <si>
    <t>PIPET TIPS FOR AUTODG, 20/PK</t>
  </si>
  <si>
    <t>1864120</t>
  </si>
  <si>
    <t>626.4</t>
  </si>
  <si>
    <t>1860</t>
  </si>
  <si>
    <t>MA060400110.10</t>
  </si>
  <si>
    <t>DDPCR EXPERT DESIGN ASSAY 200R C1_5</t>
  </si>
  <si>
    <t>12008202</t>
  </si>
  <si>
    <t>2500.8</t>
  </si>
  <si>
    <t>1647</t>
  </si>
  <si>
    <t>MA060400110.3</t>
  </si>
  <si>
    <t>AUTODG OIL FOR PROBES, 1 X 140 ML</t>
  </si>
  <si>
    <t>1864110</t>
  </si>
  <si>
    <t>489.6</t>
  </si>
  <si>
    <t>1580</t>
  </si>
  <si>
    <t>MA060400110.51</t>
  </si>
  <si>
    <t>DG32 AUTODG CARTRIDGES, 30/PK</t>
  </si>
  <si>
    <t>1864108</t>
  </si>
  <si>
    <t>2502.4</t>
  </si>
  <si>
    <t>1652</t>
  </si>
  <si>
    <t>MI010313890</t>
  </si>
  <si>
    <t>RAPID CAMPYLOBACTER AGAR 500G</t>
  </si>
  <si>
    <t>3564295</t>
  </si>
  <si>
    <t>1277.2</t>
  </si>
  <si>
    <t>Galiero,Iorio,Capuano</t>
  </si>
  <si>
    <t>1,4,4</t>
  </si>
  <si>
    <t>188,2373,2736</t>
  </si>
  <si>
    <t>MI010313890.1</t>
  </si>
  <si>
    <t>RAPID CAMPYLOBACTER AGAR  SUPPLEMENT</t>
  </si>
  <si>
    <t>3564296</t>
  </si>
  <si>
    <t>911.3000000000001</t>
  </si>
  <si>
    <t>1,2,4</t>
  </si>
  <si>
    <t>187,2372,2735</t>
  </si>
  <si>
    <t>MI010313900.10</t>
  </si>
  <si>
    <t>RAPIDSAKAZAKII AGAR 500G</t>
  </si>
  <si>
    <t>3564976</t>
  </si>
  <si>
    <t>2765.1</t>
  </si>
  <si>
    <t>200,2377,2738</t>
  </si>
  <si>
    <t>MI01031520.19</t>
  </si>
  <si>
    <t>MSE ANTI HUMAN CD14:ALEXA 750</t>
  </si>
  <si>
    <t>MCA1568P750</t>
  </si>
  <si>
    <t xml:space="preserve">richiesta marca Bio-Rad </t>
  </si>
  <si>
    <t>1145.6</t>
  </si>
  <si>
    <t>87</t>
  </si>
  <si>
    <t>MI01031520.20</t>
  </si>
  <si>
    <t>RAT ANTI HUMAN CD3:ALEXA 488</t>
  </si>
  <si>
    <t>MCA1477A488</t>
  </si>
  <si>
    <t>98</t>
  </si>
  <si>
    <t>MI01031520.3</t>
  </si>
  <si>
    <t>MOUSE ANTI HUMAN CD16:FITC</t>
  </si>
  <si>
    <t>MCA5665F</t>
  </si>
  <si>
    <t>937.6</t>
  </si>
  <si>
    <t>MI01031520.8</t>
  </si>
  <si>
    <t>LYNX RAPID RPE-CY7  ANTIBODY CONJ KIT</t>
  </si>
  <si>
    <t>LNK112PECY7</t>
  </si>
  <si>
    <t>LNK112PECY7 - richiesta marca Bio-Rad</t>
  </si>
  <si>
    <t>844.8</t>
  </si>
  <si>
    <t>84</t>
  </si>
  <si>
    <t>MI010330990</t>
  </si>
  <si>
    <t>RAPID SALMONELLA</t>
  </si>
  <si>
    <t>3563961</t>
  </si>
  <si>
    <t>46.8</t>
  </si>
  <si>
    <t>2375</t>
  </si>
  <si>
    <t>MI01033820</t>
  </si>
  <si>
    <t>RAPID SALMONELLA AGAR 500GR.</t>
  </si>
  <si>
    <t>3564705</t>
  </si>
  <si>
    <t>2484.8999999999996</t>
  </si>
  <si>
    <t>189,2376,2737</t>
  </si>
  <si>
    <t>MI01033830.3</t>
  </si>
  <si>
    <t>RAPID LISTERIA SPP SUPPL.2</t>
  </si>
  <si>
    <t>3564746</t>
  </si>
  <si>
    <t>529.75</t>
  </si>
  <si>
    <t>Iorio,Iorio</t>
  </si>
  <si>
    <t>5,5</t>
  </si>
  <si>
    <t>2087,2374</t>
  </si>
  <si>
    <t>MI01033830.4</t>
  </si>
  <si>
    <t>SUPP 1 RLM 10 X QSP 0.5L</t>
  </si>
  <si>
    <t>3564294</t>
  </si>
  <si>
    <t>1846.0</t>
  </si>
  <si>
    <t>2089,2420</t>
  </si>
  <si>
    <t>MI01033830.5</t>
  </si>
  <si>
    <t>RLM DEHYDRATED BASE 500G</t>
  </si>
  <si>
    <t>3564293</t>
  </si>
  <si>
    <t>724.1</t>
  </si>
  <si>
    <t>2379</t>
  </si>
  <si>
    <t>MI01033830.7</t>
  </si>
  <si>
    <t>LSB 2 X 5L</t>
  </si>
  <si>
    <t>3555793</t>
  </si>
  <si>
    <t>4016.0</t>
  </si>
  <si>
    <t>2642</t>
  </si>
  <si>
    <t>MI01050100.2</t>
  </si>
  <si>
    <t>PASTOREX STAPH PLUS</t>
  </si>
  <si>
    <t>3556356--</t>
  </si>
  <si>
    <t>50.0</t>
  </si>
  <si>
    <t>1088</t>
  </si>
  <si>
    <t>MI01050100.4</t>
  </si>
  <si>
    <t>PASTOREX STAPH PLUS 3556353</t>
  </si>
  <si>
    <t>3556353</t>
  </si>
  <si>
    <t>249.9</t>
  </si>
  <si>
    <t>1089</t>
  </si>
  <si>
    <t>PL01010590.2</t>
  </si>
  <si>
    <t>MICROSEAL B ADHESIVE SEALS 100</t>
  </si>
  <si>
    <t>MSB1001</t>
  </si>
  <si>
    <t>28</t>
  </si>
  <si>
    <t>4524.4</t>
  </si>
  <si>
    <t>Galiero,Fusco_SA,Capuano</t>
  </si>
  <si>
    <t>1,2,25</t>
  </si>
  <si>
    <t>1805,198,2658</t>
  </si>
  <si>
    <t>PL01010590.3</t>
  </si>
  <si>
    <t>HARD-SHELL 96-WELL PCR PLATES, CLEAR WELL AHUTE SHELL 50</t>
  </si>
  <si>
    <t>HSP9601</t>
  </si>
  <si>
    <t>14193.0</t>
  </si>
  <si>
    <t>Casalinuovo,Fusco_SA,Fusco_SA,Fusco_SA,Capuano</t>
  </si>
  <si>
    <t>15,20,20,2,3</t>
  </si>
  <si>
    <t>1720,1721,1722,2617,997</t>
  </si>
  <si>
    <t>PL01010600</t>
  </si>
  <si>
    <t>IQ SYBR GREEN SUPERMIX 100X50UL</t>
  </si>
  <si>
    <t>1708880</t>
  </si>
  <si>
    <t>406.6</t>
  </si>
  <si>
    <t>2628</t>
  </si>
  <si>
    <t>PL01020370.1</t>
  </si>
  <si>
    <t>MINIOTICAL FLAT CAP STRIPS PCR</t>
  </si>
  <si>
    <t>TLS0851</t>
  </si>
  <si>
    <t>82.4</t>
  </si>
  <si>
    <t>2661</t>
  </si>
  <si>
    <t>PL01050270</t>
  </si>
  <si>
    <t>CAPS FOR 0,2 ML TUBES 120 STRIPS</t>
  </si>
  <si>
    <t>TCS0803</t>
  </si>
  <si>
    <t>1450.6399999999999</t>
  </si>
  <si>
    <t>20,5,5</t>
  </si>
  <si>
    <t>2558,459,918</t>
  </si>
  <si>
    <t>RE01031460.3</t>
  </si>
  <si>
    <t>EVA GREEN SMX 500R</t>
  </si>
  <si>
    <t>1725201</t>
  </si>
  <si>
    <t>2999.6</t>
  </si>
  <si>
    <t>Fusco_SA,Fusco_SA</t>
  </si>
  <si>
    <t>1686,1687</t>
  </si>
  <si>
    <t>SI01020380.1</t>
  </si>
  <si>
    <t>RABIES ANTINUCLEOCAPSID CONJGATE</t>
  </si>
  <si>
    <t>3572112</t>
  </si>
  <si>
    <t>1452.75</t>
  </si>
  <si>
    <t>1959</t>
  </si>
  <si>
    <t>SI01060830</t>
  </si>
  <si>
    <t>LYNX RAPID APC ANTIBODY CONJUGATION KIT</t>
  </si>
  <si>
    <t>LNK032APC</t>
  </si>
  <si>
    <t>1270.4</t>
  </si>
  <si>
    <t>83</t>
  </si>
  <si>
    <t>F000456</t>
  </si>
  <si>
    <t>BIOSCIENTIFICA SRL</t>
  </si>
  <si>
    <t>MA01040450</t>
  </si>
  <si>
    <t>ANTI-BOVINE MONOCLONAL ANTIBODY CD4(CLONE_IL11A) IL11A(IgG2a CF0.1mg</t>
  </si>
  <si>
    <t>59 002 2019</t>
  </si>
  <si>
    <t>Bioscientifica srl</t>
  </si>
  <si>
    <t>1126.68</t>
  </si>
  <si>
    <t>23</t>
  </si>
  <si>
    <t>MA01040450.1</t>
  </si>
  <si>
    <t>ANTI-BOVINE MONOCLONAL ANTIBODY CD3(CLONE_MM1A) IMM1A(IgG1) CF0.1mg</t>
  </si>
  <si>
    <t>59 002 2018</t>
  </si>
  <si>
    <t>MA01040450.7</t>
  </si>
  <si>
    <t>ANTI-BOVINE MONOCLONAL ANTIBODYTCR1-N24 d chain specific  (CLONE_GB21A)GB21A ig</t>
  </si>
  <si>
    <t>59 002 2082</t>
  </si>
  <si>
    <t>25</t>
  </si>
  <si>
    <t>MA01040450.8</t>
  </si>
  <si>
    <t>ANTI-BOVINE MONOCLONAL ANTIBODYTCR1-cd14   (CLONE_MM61A)-MM61A</t>
  </si>
  <si>
    <t>59 002 2043</t>
  </si>
  <si>
    <t>PL02050040.3</t>
  </si>
  <si>
    <t>PIASTRA 24 pz TRASPARENTE per COLTURE CELLULARI</t>
  </si>
  <si>
    <t>662160</t>
  </si>
  <si>
    <t>SI01030430</t>
  </si>
  <si>
    <t>SALMONELLA H ANTISERUM K</t>
  </si>
  <si>
    <t>222741</t>
  </si>
  <si>
    <t>SI03010060</t>
  </si>
  <si>
    <t>SALMONELLA H ANTISERUM Y 3 ML</t>
  </si>
  <si>
    <t>222761</t>
  </si>
  <si>
    <t>SI03010070</t>
  </si>
  <si>
    <t>SALMONELLA H ANTISERUM G COMPLEX 3 ML</t>
  </si>
  <si>
    <t>222691</t>
  </si>
  <si>
    <t>SI03010080</t>
  </si>
  <si>
    <t>SALMONELLA H ANTISERUM R 3 ML</t>
  </si>
  <si>
    <t>222751</t>
  </si>
  <si>
    <t>SI03010150</t>
  </si>
  <si>
    <t>SALMONELLA H ANTISERUM F 3 ML</t>
  </si>
  <si>
    <t>225441</t>
  </si>
  <si>
    <t>SI03010160</t>
  </si>
  <si>
    <t>SALMONELLA H ANTISERUM T 3 ML</t>
  </si>
  <si>
    <t>225511</t>
  </si>
  <si>
    <t>SI03010170</t>
  </si>
  <si>
    <t>SALMONELLA H ANTISERUM W 3 ML</t>
  </si>
  <si>
    <t>225541</t>
  </si>
  <si>
    <t>SI03010190</t>
  </si>
  <si>
    <t>SALMONELLA H ANTISERUM Z28 3 ML</t>
  </si>
  <si>
    <t>225611</t>
  </si>
  <si>
    <t>SI03010200</t>
  </si>
  <si>
    <t>SALMONELLA H ANTISERUM A 3 ML</t>
  </si>
  <si>
    <t>228201</t>
  </si>
  <si>
    <t>SI03010210</t>
  </si>
  <si>
    <t>SALMONELLA H ANTISERUM B 3 ML</t>
  </si>
  <si>
    <t>228211</t>
  </si>
  <si>
    <t>SI03010220</t>
  </si>
  <si>
    <t>SALMONELLA H ANTISERUM C 3 ML</t>
  </si>
  <si>
    <t>228221</t>
  </si>
  <si>
    <t>SI03010230</t>
  </si>
  <si>
    <t>SALMONELLA H ANTISERUM D 3 ML</t>
  </si>
  <si>
    <t>228231</t>
  </si>
  <si>
    <t>SI03010240</t>
  </si>
  <si>
    <t>SALMONELLA H ANTISERUM EH 3 ML</t>
  </si>
  <si>
    <t>222731</t>
  </si>
  <si>
    <t>SI03010250</t>
  </si>
  <si>
    <t>SALMONELLA H ANTISERUM EN COMPLEX 3 ML</t>
  </si>
  <si>
    <t>222701</t>
  </si>
  <si>
    <t>SI03010280</t>
  </si>
  <si>
    <t>SALMONELLA H ANTISERUM L COMPLEX 3 ML</t>
  </si>
  <si>
    <t>222711</t>
  </si>
  <si>
    <t>SI03010290</t>
  </si>
  <si>
    <t>SALMONELLA H ANTISERUM S 3 ML</t>
  </si>
  <si>
    <t>225501</t>
  </si>
  <si>
    <t>SI03010300</t>
  </si>
  <si>
    <t>SALMONELLA H ANTISERUM SINGLE FACTOR 2  3 ML</t>
  </si>
  <si>
    <t>224741</t>
  </si>
  <si>
    <t>SI03010310</t>
  </si>
  <si>
    <t>SALMONELLA H ANTISERUM SINGLE FACTOR 5 3 ML</t>
  </si>
  <si>
    <t>224751</t>
  </si>
  <si>
    <t>SI03010320</t>
  </si>
  <si>
    <t>SALMONELLA H ANTISERUM SINGLE FACTOR 6 3 ML</t>
  </si>
  <si>
    <t>224761</t>
  </si>
  <si>
    <t>SI03010330</t>
  </si>
  <si>
    <t>SALMONELLA H ANTISERUM SINGLE FACTOR 7 3 ML</t>
  </si>
  <si>
    <t>224771</t>
  </si>
  <si>
    <t>SI03010340</t>
  </si>
  <si>
    <t>SALMONELLA H ANTISERUM M 3 ML</t>
  </si>
  <si>
    <t>225461</t>
  </si>
  <si>
    <t>SI03010350</t>
  </si>
  <si>
    <t>SALMONELLA H ANTISERUM P 3 ML</t>
  </si>
  <si>
    <t>225481</t>
  </si>
  <si>
    <t>SI03010360</t>
  </si>
  <si>
    <t>SALMONELLA H ANTISERUM Z15 3 ML</t>
  </si>
  <si>
    <t>225571</t>
  </si>
  <si>
    <t>SI03010370</t>
  </si>
  <si>
    <t>SALMONELLA H ANTISERUM Z23 3 ML</t>
  </si>
  <si>
    <t>225581</t>
  </si>
  <si>
    <t>SI03010380</t>
  </si>
  <si>
    <t>SALMONELLA H ANTISERUM Z29 3 ML</t>
  </si>
  <si>
    <t>222801</t>
  </si>
  <si>
    <t>SI03010390</t>
  </si>
  <si>
    <t>SALMONELLA H ANTISERUM SPICER EDW.1 3 ML</t>
  </si>
  <si>
    <t>222651</t>
  </si>
  <si>
    <t>SI03010400</t>
  </si>
  <si>
    <t>SALMONELLA H ANTISERUM SPICER EDW.2 3 ML</t>
  </si>
  <si>
    <t>222661</t>
  </si>
  <si>
    <t>SI03010410</t>
  </si>
  <si>
    <t>SALMONELLA H ANTISERUM SPICER EDW. 3 3ML</t>
  </si>
  <si>
    <t>222671</t>
  </si>
  <si>
    <t>SI03010420</t>
  </si>
  <si>
    <t>SALMONELLA H ANTISERUM SPICER EDW. 4 3ML</t>
  </si>
  <si>
    <t>222681</t>
  </si>
  <si>
    <t>SI03010430</t>
  </si>
  <si>
    <t>SALMONELLA H ANTISERUM X 3ML</t>
  </si>
  <si>
    <t>225551</t>
  </si>
  <si>
    <t>SI03010440</t>
  </si>
  <si>
    <t>SALMONELLA H ANTISERUM Z 3ML</t>
  </si>
  <si>
    <t>222771</t>
  </si>
  <si>
    <t>SI03010650</t>
  </si>
  <si>
    <t>SALMONELLA H ANTISERUM Z10 COMPLEX 3 ML</t>
  </si>
  <si>
    <t>222791</t>
  </si>
  <si>
    <t>SI03010840</t>
  </si>
  <si>
    <t>SALMONELLA H ANTISERUM Z32 3 ML</t>
  </si>
  <si>
    <t>225621</t>
  </si>
  <si>
    <t>SI03011390</t>
  </si>
  <si>
    <t>SALMONELLA H ANTISERUM I</t>
  </si>
  <si>
    <t>228241</t>
  </si>
  <si>
    <t>SI03011690</t>
  </si>
  <si>
    <t>SALMONELLA ANTISERUM H Z4 COMPLEX</t>
  </si>
  <si>
    <t>222781</t>
  </si>
  <si>
    <t>F001417</t>
  </si>
  <si>
    <t>BIO-SERVICE SRL</t>
  </si>
  <si>
    <t>880.0</t>
  </si>
  <si>
    <t>1842</t>
  </si>
  <si>
    <t>1022.4</t>
  </si>
  <si>
    <t>2781</t>
  </si>
  <si>
    <t>2799</t>
  </si>
  <si>
    <t>918.0</t>
  </si>
  <si>
    <t>2779</t>
  </si>
  <si>
    <t>1533.6</t>
  </si>
  <si>
    <t>2785</t>
  </si>
  <si>
    <t>999.96</t>
  </si>
  <si>
    <t>2778</t>
  </si>
  <si>
    <t>2795</t>
  </si>
  <si>
    <t>2797</t>
  </si>
  <si>
    <t>511.2</t>
  </si>
  <si>
    <t>2804</t>
  </si>
  <si>
    <t>2772</t>
  </si>
  <si>
    <t>766.8</t>
  </si>
  <si>
    <t>2773</t>
  </si>
  <si>
    <t>2774</t>
  </si>
  <si>
    <t>2775</t>
  </si>
  <si>
    <t>2776</t>
  </si>
  <si>
    <t>1156.0</t>
  </si>
  <si>
    <t>2777</t>
  </si>
  <si>
    <t>1224.0</t>
  </si>
  <si>
    <t>2782</t>
  </si>
  <si>
    <t>2786</t>
  </si>
  <si>
    <t>1599.92</t>
  </si>
  <si>
    <t>2787</t>
  </si>
  <si>
    <t>2788</t>
  </si>
  <si>
    <t>2789</t>
  </si>
  <si>
    <t>2044.8</t>
  </si>
  <si>
    <t>2790</t>
  </si>
  <si>
    <t>2783</t>
  </si>
  <si>
    <t>2784</t>
  </si>
  <si>
    <t>1830.0</t>
  </si>
  <si>
    <t>2802</t>
  </si>
  <si>
    <t>610.0</t>
  </si>
  <si>
    <t>2803</t>
  </si>
  <si>
    <t>2805</t>
  </si>
  <si>
    <t>1232.0</t>
  </si>
  <si>
    <t>2793</t>
  </si>
  <si>
    <t>2794</t>
  </si>
  <si>
    <t>2791</t>
  </si>
  <si>
    <t>2792</t>
  </si>
  <si>
    <t>2798</t>
  </si>
  <si>
    <t>568.0</t>
  </si>
  <si>
    <t>2800</t>
  </si>
  <si>
    <t>2801</t>
  </si>
  <si>
    <t>560.6</t>
  </si>
  <si>
    <t>2806</t>
  </si>
  <si>
    <t>1984.0</t>
  </si>
  <si>
    <t>2780</t>
  </si>
  <si>
    <t>820.8</t>
  </si>
  <si>
    <t>2766</t>
  </si>
  <si>
    <t>F005598</t>
  </si>
  <si>
    <t>BIOSIGMA SPA</t>
  </si>
  <si>
    <t>PL02050010.17</t>
  </si>
  <si>
    <t>FLACONE PER COLTURA CELLULARE CON TAPPO A MEMBRANA FILTRANTE 50 ML FALCON</t>
  </si>
  <si>
    <t>353108</t>
  </si>
  <si>
    <t>3000</t>
  </si>
  <si>
    <t>873.0</t>
  </si>
  <si>
    <t>1707</t>
  </si>
  <si>
    <t>F001549</t>
  </si>
  <si>
    <t>BIOTECNICA SAS di FORNITE A. &amp; C.</t>
  </si>
  <si>
    <t>parti apparecchiatura ASE -Thermo</t>
  </si>
  <si>
    <t>Cod. 27691</t>
  </si>
  <si>
    <t>3835</t>
  </si>
  <si>
    <t>Materiali per estrazione campioni diossine-PCB</t>
  </si>
  <si>
    <t>Cartridge SPE C18 500 mg VAC 3ml 50/PK</t>
  </si>
  <si>
    <t>Cod.  2200050B</t>
  </si>
  <si>
    <t>3838</t>
  </si>
  <si>
    <t>SPE</t>
  </si>
  <si>
    <t>per LC-IC INTEGRION</t>
  </si>
  <si>
    <t xml:space="preserve"> Cod.  360-75778</t>
  </si>
  <si>
    <t>2580.0</t>
  </si>
  <si>
    <t>3841</t>
  </si>
  <si>
    <t>colonne hPLC</t>
  </si>
  <si>
    <t>36079812</t>
  </si>
  <si>
    <t>140.0</t>
  </si>
  <si>
    <t>3813</t>
  </si>
  <si>
    <t>vials e tappi per cromatografia</t>
  </si>
  <si>
    <t>parti per celle acciaio dell'estrattore ASE -Thermo</t>
  </si>
  <si>
    <t>Cod.0056775</t>
  </si>
  <si>
    <t>3888</t>
  </si>
  <si>
    <t>utilizzata per strumento analisi diossine-PCB</t>
  </si>
  <si>
    <t>Cod.88491940</t>
  </si>
  <si>
    <t>3899</t>
  </si>
  <si>
    <t>per spettrometro HRGC-HRMS</t>
  </si>
  <si>
    <t>Cod.346721</t>
  </si>
  <si>
    <t>3915</t>
  </si>
  <si>
    <t>O-RINGS TEFLON ASE CELL CAP PKG OF 10 per ASE Thermo</t>
  </si>
  <si>
    <t>Cod.3604982</t>
  </si>
  <si>
    <t>3919</t>
  </si>
  <si>
    <t>Pistone nero ASE 350 per ASE Thermo</t>
  </si>
  <si>
    <t>Cod.36056929</t>
  </si>
  <si>
    <t>3925</t>
  </si>
  <si>
    <t>Sensor Replacement Kit (sensore livello liquido per evaporatore Turbovap - Biotage)</t>
  </si>
  <si>
    <t>per strumento TURBOVAP</t>
  </si>
  <si>
    <t>Cod.102-49214</t>
  </si>
  <si>
    <t>3945</t>
  </si>
  <si>
    <t>CO02010040.1</t>
  </si>
  <si>
    <t>ULTRA CLEAN SEPTA (PKG OF 72) per ASE Dionex</t>
  </si>
  <si>
    <t>36055395</t>
  </si>
  <si>
    <t>2424.0</t>
  </si>
  <si>
    <t>3744</t>
  </si>
  <si>
    <t>FI03010170.21</t>
  </si>
  <si>
    <t>Colonna HPLC HYPERSIL 250 X4,6 mm particelle 5 micron</t>
  </si>
  <si>
    <t>30805-020</t>
  </si>
  <si>
    <t>utilizzata per metodo accreditato per analisi stricnina</t>
  </si>
  <si>
    <t>820.0</t>
  </si>
  <si>
    <t>3121</t>
  </si>
  <si>
    <t>Colonne HPLC</t>
  </si>
  <si>
    <t>FI03010590</t>
  </si>
  <si>
    <t>CARTRIDGE SPE ISOLUTE FL 1 G 6 ML -30 PEZZI A CONFEZIONE</t>
  </si>
  <si>
    <t xml:space="preserve">712-0100-C </t>
  </si>
  <si>
    <t>2048.0</t>
  </si>
  <si>
    <t>3486</t>
  </si>
  <si>
    <t>FI03020960.2</t>
  </si>
  <si>
    <t xml:space="preserve">Colonna  GC  TR-DIOXIN 5MS  5% phenyl - 94% methyl-1%vinilsilicone 60 m x 0.25 mm x 0.1 micron </t>
  </si>
  <si>
    <t>826AF059P</t>
  </si>
  <si>
    <t>per metodo accreditato analisi diossine HRMS</t>
  </si>
  <si>
    <t>2868.0</t>
  </si>
  <si>
    <t>3107</t>
  </si>
  <si>
    <t>FI04010310.2</t>
  </si>
  <si>
    <t>PROGARD TL1 CL2 cartucce per deionizzatore  RIO   30</t>
  </si>
  <si>
    <t>PROGTLCS1--</t>
  </si>
  <si>
    <t xml:space="preserve">per deionizzatore RIO  - codice prodotto PR0GTLCS1 </t>
  </si>
  <si>
    <t>1174.0</t>
  </si>
  <si>
    <t>3282</t>
  </si>
  <si>
    <t>Attrezzatura da laboratorio</t>
  </si>
  <si>
    <t>FI04010340.3</t>
  </si>
  <si>
    <t>CARTUCCIA ARIUM PER PRODUZIONE ACQUA ULTRAPURA per sistema Sartorius Arium PRO,CARTUCCIA ARIUM PER SISTEMA PRODUTTORE ACQUA MONODISTILLATA</t>
  </si>
  <si>
    <t>*,BPACKH2O,QPACKH2O</t>
  </si>
  <si>
    <t>CARTUCCIA ARIUM PER SISTEMA PRODUTTORE ACQUA MONODISTILLATA cod.fornitore BPACKH2O,cod.fornitore QPACKH2O ,per sistema purificazione acqua Sartorius Arium PRO</t>
  </si>
  <si>
    <t>11280.0</t>
  </si>
  <si>
    <t>Lucifora,Gallo,Lucifora</t>
  </si>
  <si>
    <t>2,8,2</t>
  </si>
  <si>
    <t>2964,2965,3088</t>
  </si>
  <si>
    <t>,Attrezzatura da laboratorio</t>
  </si>
  <si>
    <t>,Nota massimo: modificato ad esclusivo per uniformarlo a Chimica</t>
  </si>
  <si>
    <t>FI04010340.4</t>
  </si>
  <si>
    <t>FILTRO ARIUM,FILTRO ARIUM per sistema produzione SARTORIUS ARIUM PRO</t>
  </si>
  <si>
    <t>F307H4CE</t>
  </si>
  <si>
    <t>2290.0</t>
  </si>
  <si>
    <t>2,8</t>
  </si>
  <si>
    <t>2967,3171</t>
  </si>
  <si>
    <t>MA010410860.3</t>
  </si>
  <si>
    <t>CARTUCCIA DI PRETRATTAMENTO ACQUA in ingresso per sistema purificazione acqua Sartorius Arium ADVANCE</t>
  </si>
  <si>
    <t>CA-H9FAD004</t>
  </si>
  <si>
    <t>SISTEMA PRODUZIONE ACQUA DISTILLATA-</t>
  </si>
  <si>
    <t>4608.0</t>
  </si>
  <si>
    <t>3089</t>
  </si>
  <si>
    <t>MA05010210</t>
  </si>
  <si>
    <t>THERMO GC LINER 5 X 8 X 105 mm</t>
  </si>
  <si>
    <t>45350033</t>
  </si>
  <si>
    <t>486.0</t>
  </si>
  <si>
    <t>3334</t>
  </si>
  <si>
    <t>MA05010960.3</t>
  </si>
  <si>
    <t>Ferrule 0.1-0.25 mm (10/pk)  Graph Vesp Inj per GC-EI-MS Thermo</t>
  </si>
  <si>
    <t>290VA191</t>
  </si>
  <si>
    <t xml:space="preserve"> per sistema  GC-EI-MS ISQ Thermo</t>
  </si>
  <si>
    <t>106.0</t>
  </si>
  <si>
    <t>3169</t>
  </si>
  <si>
    <t>MA05010960.4</t>
  </si>
  <si>
    <t>Ferrule 0.1-0.25 mm (10/pk)  per Graph detector  GC-EI-MS Thermo</t>
  </si>
  <si>
    <t>29053488</t>
  </si>
  <si>
    <t>120.0</t>
  </si>
  <si>
    <t>3170</t>
  </si>
  <si>
    <t>MA060100310.23</t>
  </si>
  <si>
    <t xml:space="preserve">Colonna  GC HRGC HT8-PCB 8% phenylpolycarborane-siloxane  (60 m x 0.25mm ID x 0.1 micron film) </t>
  </si>
  <si>
    <t>85680056</t>
  </si>
  <si>
    <t>per metodo accreditato analisi PCB HRMS</t>
  </si>
  <si>
    <t>2368.0</t>
  </si>
  <si>
    <t>3108</t>
  </si>
  <si>
    <t>colonne per gas-cromatografia</t>
  </si>
  <si>
    <t>MA06010340.1</t>
  </si>
  <si>
    <t>Filament EI Tungsten MAT95/9 per sorgente HRMS Thermo Fisher</t>
  </si>
  <si>
    <t>1062950</t>
  </si>
  <si>
    <t>1980.0</t>
  </si>
  <si>
    <t>3557</t>
  </si>
  <si>
    <t>MA06010670.16</t>
  </si>
  <si>
    <t>DIATOMACEOUS EARTH DISPERSANT FOR ASE 1KG BOTTLE
ASE PREP DE SAMPLE DISPERSANT AND DRYING AGENT 1 KG PER ASE DIONEX cod 36062819</t>
  </si>
  <si>
    <t>36062819--</t>
  </si>
  <si>
    <t>5500.0</t>
  </si>
  <si>
    <t>3151</t>
  </si>
  <si>
    <t>MA06010670.3</t>
  </si>
  <si>
    <t>ASE EXTRACTION FILTERS GLASS FIBER FOR 34, 66 OR 100 ML CELLS, ASE 350/150 CELL</t>
  </si>
  <si>
    <t>36068092</t>
  </si>
  <si>
    <t>4675.0</t>
  </si>
  <si>
    <t>3425</t>
  </si>
  <si>
    <t>MA060110380.1</t>
  </si>
  <si>
    <t>colonna per ANIONI   AG11-HC-4UM GRD 4X50 MM</t>
  </si>
  <si>
    <t>078034</t>
  </si>
  <si>
    <t>metodo analisi polifosfati  in LC-IC</t>
  </si>
  <si>
    <t>520.0</t>
  </si>
  <si>
    <t>3126</t>
  </si>
  <si>
    <t>MA060110380.2</t>
  </si>
  <si>
    <t>soppressore rigeneratore ANIONICO  ADRS 600 4MM</t>
  </si>
  <si>
    <t>088666</t>
  </si>
  <si>
    <t>per sistema LC-IC Thermo</t>
  </si>
  <si>
    <t>2990.0</t>
  </si>
  <si>
    <t>3320</t>
  </si>
  <si>
    <t>MA06011480.12</t>
  </si>
  <si>
    <t>TAPPO DI SICUREZZA PER TANICA COMPLETO DI ATTACCHI</t>
  </si>
  <si>
    <t>Cod.TST-458021</t>
  </si>
  <si>
    <t>2160.0</t>
  </si>
  <si>
    <t>3725</t>
  </si>
  <si>
    <t>MA06011480.13</t>
  </si>
  <si>
    <t>TAPPO DI SICUR X BOT. HPLC CONNETTORE 2X CAPILLARY CONNECTION 3.2 mm +FILTR ARIA</t>
  </si>
  <si>
    <t>Cod. TSB-456030</t>
  </si>
  <si>
    <t>1524.0</t>
  </si>
  <si>
    <t>3724</t>
  </si>
  <si>
    <t>MA06011770</t>
  </si>
  <si>
    <t>1082100</t>
  </si>
  <si>
    <t>ion volume per ionizzazione elettronica di spettrometro ad alta risoluzione a settore magnatico Thermo DFS</t>
  </si>
  <si>
    <t>3930.0</t>
  </si>
  <si>
    <t>3163</t>
  </si>
  <si>
    <t>MA06012780.29</t>
  </si>
  <si>
    <t>confezione da 6 - per estrattore ASE Thermo</t>
  </si>
  <si>
    <t>Cod.36068106</t>
  </si>
  <si>
    <t>10770.0</t>
  </si>
  <si>
    <t>3553</t>
  </si>
  <si>
    <t>MA06012780.31</t>
  </si>
  <si>
    <t>36068101</t>
  </si>
  <si>
    <t>3552</t>
  </si>
  <si>
    <t>MA06012780.9</t>
  </si>
  <si>
    <t>O-Rings, Teflon, for Outside Extraction Cell Cap, Pkg. of 50 per ASE Dionex</t>
  </si>
  <si>
    <t>36049457</t>
  </si>
  <si>
    <t>cod.art. THERMO P/N-049457</t>
  </si>
  <si>
    <t>474.0</t>
  </si>
  <si>
    <t>3647</t>
  </si>
  <si>
    <t>MA06012860</t>
  </si>
  <si>
    <t xml:space="preserve">Colonna   HPLC  Thermo Hypercarb 5 micron 100x2.1 mm cd.TH500510213 </t>
  </si>
  <si>
    <t xml:space="preserve">TH500510213 </t>
  </si>
  <si>
    <t>utilizzata per metodo accreditato analisi perclorati</t>
  </si>
  <si>
    <t>810.81</t>
  </si>
  <si>
    <t>3106</t>
  </si>
  <si>
    <t>MA06012860.1</t>
  </si>
  <si>
    <t>Colonna   HPLC  HYPERSIL 5 micron MOS2 (C8-2) 250 x 4.6 mm -120 A</t>
  </si>
  <si>
    <t xml:space="preserve">30305-254630 </t>
  </si>
  <si>
    <t>utilizzata per metodo accreditato analisi coloranti</t>
  </si>
  <si>
    <t>293.0</t>
  </si>
  <si>
    <t>3105</t>
  </si>
  <si>
    <t>MA06012870</t>
  </si>
  <si>
    <t xml:space="preserve">drop in guards 2 Thermo Hypercarb 5 micron 10 x2.1 mm cd.TH500501210 </t>
  </si>
  <si>
    <t>TH500501210</t>
  </si>
  <si>
    <t>528.66</t>
  </si>
  <si>
    <t>3158</t>
  </si>
  <si>
    <t>MA06012880</t>
  </si>
  <si>
    <t>TH852-00</t>
  </si>
  <si>
    <t>utilizzata per metodo accreditato analisi  in LC-MS Orbitrap</t>
  </si>
  <si>
    <t>235.62</t>
  </si>
  <si>
    <t>3341</t>
  </si>
  <si>
    <t>MI01100440.4</t>
  </si>
  <si>
    <t>CALIBRANTE soluzione standard per taratura spettrometro di massa Orbitrap esi-negative ion calibration solutio 10ml (Pnthermofisher:88324),CALIBRANTE soluzione standard per taratura spettrometro di massa Orbitrap esi-positive ion calibration solutio 10ml (Pnthermofisher:88322)</t>
  </si>
  <si>
    <t>TH88322</t>
  </si>
  <si>
    <t>expiry date del lotto almeno 2 annI</t>
  </si>
  <si>
    <t>2912.0</t>
  </si>
  <si>
    <t>3067,3068</t>
  </si>
  <si>
    <t>materiali di riferimento vari</t>
  </si>
  <si>
    <t>PA01050160</t>
  </si>
  <si>
    <t>Siringa 10 ult ago 51 mm split injection manual per GC-HRMS Thermo</t>
  </si>
  <si>
    <t>36500525</t>
  </si>
  <si>
    <t>240.0</t>
  </si>
  <si>
    <t>3680</t>
  </si>
  <si>
    <t>PA01070090.3</t>
  </si>
  <si>
    <t>Imbuto Alluminio ASE 3PK per ASE Thermo</t>
  </si>
  <si>
    <t>8085630</t>
  </si>
  <si>
    <t>688.0</t>
  </si>
  <si>
    <t>3185</t>
  </si>
  <si>
    <t>PA060200110</t>
  </si>
  <si>
    <t>PTV Baffle Liner (Siltek deactivated 2 mm ID x 2,75 mm OD x 120 mm lenght  per GC-EI-MS Thermo codice 453T2120</t>
  </si>
  <si>
    <t>453T2120</t>
  </si>
  <si>
    <t>1420.0</t>
  </si>
  <si>
    <t>3292</t>
  </si>
  <si>
    <t>PA11010060.10</t>
  </si>
  <si>
    <t>LAMPADA ARIUM per sistema produzione acqua SARTORIUS ARIUM PRO</t>
  </si>
  <si>
    <t>FOCELL611</t>
  </si>
  <si>
    <t>, sistema produzione acqua SARTORIUS ARIUM PRO</t>
  </si>
  <si>
    <t>2966.0</t>
  </si>
  <si>
    <t>Lucifora,Lucifora,Gallo</t>
  </si>
  <si>
    <t>2,2,3</t>
  </si>
  <si>
    <t>2968,2984,3219</t>
  </si>
  <si>
    <t>,nota Massimo: modificata descrizione per uniformarla a Chimica</t>
  </si>
  <si>
    <t>PL03040020.10</t>
  </si>
  <si>
    <t xml:space="preserve">sferette in vetro -GLASS BEADS- da 10 mm diametro   confezione da 1 kg                                                 </t>
  </si>
  <si>
    <t>4560-13001</t>
  </si>
  <si>
    <t>richiesta campionatura</t>
  </si>
  <si>
    <t>192.4</t>
  </si>
  <si>
    <t>3310</t>
  </si>
  <si>
    <t>VE02030100.11</t>
  </si>
  <si>
    <t>6040.2375</t>
  </si>
  <si>
    <t>per HPLC ULTIMATE 3000</t>
  </si>
  <si>
    <t>448.0</t>
  </si>
  <si>
    <t>3753</t>
  </si>
  <si>
    <t>VE02030100.12</t>
  </si>
  <si>
    <t>6040.2385</t>
  </si>
  <si>
    <t>220.0</t>
  </si>
  <si>
    <t>3752</t>
  </si>
  <si>
    <t>F010801</t>
  </si>
  <si>
    <t>BRUKER ITALIA SRL</t>
  </si>
  <si>
    <t>BM01014350</t>
  </si>
  <si>
    <t>BRUKER MATRIX HCCA PORTIONED 10TUBES 2.5mg</t>
  </si>
  <si>
    <t>8255344</t>
  </si>
  <si>
    <t>1072.5</t>
  </si>
  <si>
    <t>2554</t>
  </si>
  <si>
    <t>BM01014350.1</t>
  </si>
  <si>
    <t>BRUKER BACTERIAL TEST STANDARD 5 TUBES</t>
  </si>
  <si>
    <t>8255343</t>
  </si>
  <si>
    <t>1860.3</t>
  </si>
  <si>
    <t>2553</t>
  </si>
  <si>
    <t>BM01014350.2</t>
  </si>
  <si>
    <t>MBT BIOTERGET 96 20 TARGET PLATES IN ONE BOX</t>
  </si>
  <si>
    <t>1840375</t>
  </si>
  <si>
    <t>1690.0</t>
  </si>
  <si>
    <t>2646</t>
  </si>
  <si>
    <t>F004300</t>
  </si>
  <si>
    <t>CALSYSTEM SRL</t>
  </si>
  <si>
    <t>MA02020010.30</t>
  </si>
  <si>
    <t>ELETTRODO PH  ORION C400.259.8163BNWP</t>
  </si>
  <si>
    <t>C400.259.8163BNWP</t>
  </si>
  <si>
    <t>1120.0</t>
  </si>
  <si>
    <t>970</t>
  </si>
  <si>
    <t>F004571</t>
  </si>
  <si>
    <t>CARLO ERBA REAGENTS S.R.L.</t>
  </si>
  <si>
    <t>BM01010070.11</t>
  </si>
  <si>
    <t>NUCLEOSPIN FOOD  CONF. 250PREP</t>
  </si>
  <si>
    <t>FC140945N</t>
  </si>
  <si>
    <t>743.59</t>
  </si>
  <si>
    <t>2670</t>
  </si>
  <si>
    <t>MI01050060.1</t>
  </si>
  <si>
    <t>ENZIMA DI RESTRIZIONE BSE DI 300U</t>
  </si>
  <si>
    <t>FL5ER1081</t>
  </si>
  <si>
    <t>576.0</t>
  </si>
  <si>
    <t>Galiero,Fusco_SA</t>
  </si>
  <si>
    <t>2,10</t>
  </si>
  <si>
    <t>1681,395</t>
  </si>
  <si>
    <t>PL01010590.7</t>
  </si>
  <si>
    <t>F96 MICROWELL</t>
  </si>
  <si>
    <t>0</t>
  </si>
  <si>
    <t>1301</t>
  </si>
  <si>
    <t>PL01010590.8</t>
  </si>
  <si>
    <t>IMMUNO MODULES</t>
  </si>
  <si>
    <t>1737</t>
  </si>
  <si>
    <t>PL01020110</t>
  </si>
  <si>
    <t>IMMUNO PLATES MAXISORP F96 CF/60 PZ</t>
  </si>
  <si>
    <t>FA9442404</t>
  </si>
  <si>
    <t>1760.0</t>
  </si>
  <si>
    <t>1738</t>
  </si>
  <si>
    <t>RE01020190</t>
  </si>
  <si>
    <t>ACIDO TRIFLUOROACETICO RPE PER ANALISI 100 ML</t>
  </si>
  <si>
    <t>411561</t>
  </si>
  <si>
    <t>RPE - Per analisi - ACS - Reag. Ph.Eur. - Reag. USP</t>
  </si>
  <si>
    <t>24.0</t>
  </si>
  <si>
    <t>3397</t>
  </si>
  <si>
    <t>Solventi Organici</t>
  </si>
  <si>
    <t>RE01041490</t>
  </si>
  <si>
    <t>EOSINA Y 1% sol acquosa rs ML 1000</t>
  </si>
  <si>
    <t>446644</t>
  </si>
  <si>
    <t>26.0</t>
  </si>
  <si>
    <t>1340</t>
  </si>
  <si>
    <t>RE01055770</t>
  </si>
  <si>
    <t>N-NONANE Picograde 1 litro</t>
  </si>
  <si>
    <t>LA16177AP</t>
  </si>
  <si>
    <t>per preparazione MR PCDD-F - utilizzato per metodo accreditato</t>
  </si>
  <si>
    <t>119.0</t>
  </si>
  <si>
    <t>3255</t>
  </si>
  <si>
    <t>F004089</t>
  </si>
  <si>
    <t>CHEIMIKA SAS DI HEIM JURGEN</t>
  </si>
  <si>
    <t>PL01010151</t>
  </si>
  <si>
    <t>PROVETTONI D 50X200 C/CIOTOLA TERMINANTE S/GUA per analisi diossine/PCB</t>
  </si>
  <si>
    <t>provettoni per TURBOVAP per purificazione diossine-PCB</t>
  </si>
  <si>
    <t>1048.0</t>
  </si>
  <si>
    <t>3288</t>
  </si>
  <si>
    <t>Materiali per analisi diossine-PCB</t>
  </si>
  <si>
    <t>VE02070040.5</t>
  </si>
  <si>
    <t>COLONNE X CROMAT. CON SETTO POR. RIBINETTO Ø 4 CM L.40 CM NS 29/32</t>
  </si>
  <si>
    <t>COLN0001</t>
  </si>
  <si>
    <t>per purificazione campioni con metodi accreditati</t>
  </si>
  <si>
    <t>1520.0</t>
  </si>
  <si>
    <t>3508</t>
  </si>
  <si>
    <t>F006426</t>
  </si>
  <si>
    <t>CHEMICAL RESEARCH 2000 SRL</t>
  </si>
  <si>
    <t>RE010104670</t>
  </si>
  <si>
    <t>AVILAMYCINA (80%) 1000UL IN ACETONITRILE - 1 ML</t>
  </si>
  <si>
    <t>CHI13813.61-K-AN</t>
  </si>
  <si>
    <t>purezza analitica dichiarazione di scadenza del lotto di prodotto fornito</t>
  </si>
  <si>
    <t>645.81</t>
  </si>
  <si>
    <t>3428</t>
  </si>
  <si>
    <t>materiali di riferimento farmaci veterinari</t>
  </si>
  <si>
    <t>F005410</t>
  </si>
  <si>
    <t>CYTIVA EUROPE GMBH (EX GE HEALTHCARE)</t>
  </si>
  <si>
    <t>CC01040400.3</t>
  </si>
  <si>
    <t>CLEAN GEL IEF (PK/5)</t>
  </si>
  <si>
    <t>18103532</t>
  </si>
  <si>
    <t>Si fa presente che la nostra quotazione non potrà rimanere ferma come richiesto all'interno della Vostra lettera di invito ma soltanto fino al 31.12.2023.</t>
  </si>
  <si>
    <t>1287.0</t>
  </si>
  <si>
    <t>2565</t>
  </si>
  <si>
    <t>D.T.O SERVIZI SRL</t>
  </si>
  <si>
    <t>per metodo accreditato analisi fitofarmaci GC-MS-MS e per metaldeide  pesticidi GC-MS</t>
  </si>
  <si>
    <t>codice 122-5532</t>
  </si>
  <si>
    <t>3845</t>
  </si>
  <si>
    <t>utilizzata per metodo accreditato analisi sieroproteine</t>
  </si>
  <si>
    <t>cod. 880995-909</t>
  </si>
  <si>
    <t>3857</t>
  </si>
  <si>
    <t>utilizzata per metodo accreditato analisi  dei nitrati</t>
  </si>
  <si>
    <t xml:space="preserve">CF </t>
  </si>
  <si>
    <t>cod. 880952-708</t>
  </si>
  <si>
    <t>3858</t>
  </si>
  <si>
    <t>per taratura LC-MS analisi  pesticidi</t>
  </si>
  <si>
    <t>cod.G1969-85000</t>
  </si>
  <si>
    <t>3874</t>
  </si>
  <si>
    <t>per sistema GC-MS-MS per analisi fitofarmaci</t>
  </si>
  <si>
    <t>cod. 5181-3323</t>
  </si>
  <si>
    <t>3880</t>
  </si>
  <si>
    <t>cod. 5062-3508</t>
  </si>
  <si>
    <t>3881</t>
  </si>
  <si>
    <t>cod.G7005-60061</t>
  </si>
  <si>
    <t>3882</t>
  </si>
  <si>
    <t>cod. CP17973</t>
  </si>
  <si>
    <t>3893</t>
  </si>
  <si>
    <t>utilizzata per metodo accreditato analisi  nitrati HPLC</t>
  </si>
  <si>
    <t>cod. 820950-908</t>
  </si>
  <si>
    <t>3940</t>
  </si>
  <si>
    <t xml:space="preserve">utilizzata per metodo accreditato analisi  pesticidi in LC-MS </t>
  </si>
  <si>
    <t>cod. 821725-901</t>
  </si>
  <si>
    <t>3941</t>
  </si>
  <si>
    <t>setti per iniettore GC-MS Agilent Advanced Green Non-Stick 11mm Septa (50/pk)</t>
  </si>
  <si>
    <t>cod. 5183-4757</t>
  </si>
  <si>
    <t>3947</t>
  </si>
  <si>
    <t>FI03010130.2</t>
  </si>
  <si>
    <t>993967-902-O</t>
  </si>
  <si>
    <t>utilizzata per metodo accreditato per analisi PSP Acido sorbico acido benzoico</t>
  </si>
  <si>
    <t>cod. 993967-902</t>
  </si>
  <si>
    <t>3554.53</t>
  </si>
  <si>
    <t>3118</t>
  </si>
  <si>
    <t>FI03010130.6</t>
  </si>
  <si>
    <t>927975-902</t>
  </si>
  <si>
    <t>,utilizzata per metodo accreditato per analisi istamina HMF</t>
  </si>
  <si>
    <t>cod. 927975-902</t>
  </si>
  <si>
    <t>1499.4</t>
  </si>
  <si>
    <t>Gallo,Lucifora</t>
  </si>
  <si>
    <t>1,2</t>
  </si>
  <si>
    <t>3020,3119</t>
  </si>
  <si>
    <t>,Colonne HPLC</t>
  </si>
  <si>
    <t>FI03020030</t>
  </si>
  <si>
    <t>5982-9109</t>
  </si>
  <si>
    <t xml:space="preserve"> confezione da 15 pezzi - adattatori per SPE su camera da vuoto</t>
  </si>
  <si>
    <t>cod. 5982-9109</t>
  </si>
  <si>
    <t>43.2</t>
  </si>
  <si>
    <t>3705</t>
  </si>
  <si>
    <t>MA06011370</t>
  </si>
  <si>
    <t xml:space="preserve">VIAL  TAPPO A VITE, INSERTO FISSO ,CHIARO (100) per autocampionatore HPLC  Agilent </t>
  </si>
  <si>
    <t>5188-6591</t>
  </si>
  <si>
    <t>screw vial, fixed insert, clear 100pk cod.5188-6591</t>
  </si>
  <si>
    <t>100</t>
  </si>
  <si>
    <t>cod. 5188-6591</t>
  </si>
  <si>
    <t>7425.0</t>
  </si>
  <si>
    <t>3342</t>
  </si>
  <si>
    <t>PL01050050.5</t>
  </si>
  <si>
    <t>TUBING PEEK 0,005 IN ID x1/16 IN OD (Tub peek red 1/16 x .005" da 5 metri Tipo A"</t>
  </si>
  <si>
    <t>5042-6461</t>
  </si>
  <si>
    <t>selezionati dopo aver provato prodotti analoghi forniti in campionatura, perché sono gli unici adatti agli strumenti in cui sono utilizzati</t>
  </si>
  <si>
    <t>cod. 5042-6461</t>
  </si>
  <si>
    <t>129.2</t>
  </si>
  <si>
    <t>3741</t>
  </si>
  <si>
    <t>Tubing per HPLC</t>
  </si>
  <si>
    <t>RE01031440.12</t>
  </si>
  <si>
    <t xml:space="preserve">Colonna  HPLC ZORBAX ECLIPSE PLUS-C18 rapid resolution 2,1 X 150 mm 1,8 micron </t>
  </si>
  <si>
    <t>959759-902</t>
  </si>
  <si>
    <t>utilizzata per metodo accreditato per analisi fitofarmaci</t>
  </si>
  <si>
    <t>cod. 959759-902</t>
  </si>
  <si>
    <t>1550.4</t>
  </si>
  <si>
    <t>3117</t>
  </si>
  <si>
    <t>VE02230040.1</t>
  </si>
  <si>
    <t>VIAL 2ML TAPPO A VITE VETRO CH 100/CONF. PER AUTOCAMPIONATORE HPLC AGILENT</t>
  </si>
  <si>
    <t>5182-0714</t>
  </si>
  <si>
    <t>,2ml,clear glass,12*32mm,flat base,9-425 Screw thread vial, 100/pk (vials only)
vial,screw,2 ml,clr, cert,100pk cod-5182-0714</t>
  </si>
  <si>
    <t>260</t>
  </si>
  <si>
    <t>cod. 5182-0714</t>
  </si>
  <si>
    <t>4659.29</t>
  </si>
  <si>
    <t>10,250</t>
  </si>
  <si>
    <t>2976,3749</t>
  </si>
  <si>
    <t>purezza analitica-dichiarazione di scadenza del lotto di prodotto fornito</t>
  </si>
  <si>
    <t>870.0</t>
  </si>
  <si>
    <t>Materiali di riferimento biotossine algali</t>
  </si>
  <si>
    <t>purezza analitica</t>
  </si>
  <si>
    <t>dichiarazione di scadenza del lotto di prodotto fornito</t>
  </si>
  <si>
    <t>F010706</t>
  </si>
  <si>
    <t>DIATECH LAB LINE SRL</t>
  </si>
  <si>
    <t>MA06030090.10</t>
  </si>
  <si>
    <t>STAINLESS STEEL BEADS 4.8 mm</t>
  </si>
  <si>
    <t>SSB48</t>
  </si>
  <si>
    <t>10.0</t>
  </si>
  <si>
    <t>2031</t>
  </si>
  <si>
    <t>F001305</t>
  </si>
  <si>
    <t>EPPENDORF SRL</t>
  </si>
  <si>
    <t>PA01010010.101</t>
  </si>
  <si>
    <t>MICROPIPETTA  MONOCANALE VOL VARIABILE DA 2-20ul</t>
  </si>
  <si>
    <t>,richiesta marca eppendorf</t>
  </si>
  <si>
    <t>var.cod.4924000045</t>
  </si>
  <si>
    <t>633.6</t>
  </si>
  <si>
    <t>Martucciello,Galiero</t>
  </si>
  <si>
    <t>18,196</t>
  </si>
  <si>
    <t>PA01010010.102</t>
  </si>
  <si>
    <t>MICROPIPETTA  MONOCANALE VOL VARIABILE DA 10-100ul</t>
  </si>
  <si>
    <t>var.cod.4924000053</t>
  </si>
  <si>
    <t>17,195</t>
  </si>
  <si>
    <t>PA01010010.103</t>
  </si>
  <si>
    <t>MICROPIPETTA  MONOCANALE VOL VARIABILE DA 30-300ul</t>
  </si>
  <si>
    <t>var.cod.4924000070</t>
  </si>
  <si>
    <t>316.8</t>
  </si>
  <si>
    <t>197</t>
  </si>
  <si>
    <t>PA01010010.104</t>
  </si>
  <si>
    <t>MICROPIPETTA  MONOCANALE VOL VARIABILE DA 100-1000ul</t>
  </si>
  <si>
    <t>var.cod.4924000088</t>
  </si>
  <si>
    <t>16,194</t>
  </si>
  <si>
    <t>365.0</t>
  </si>
  <si>
    <t>PA01010010.81</t>
  </si>
  <si>
    <t>RESEARCH PLUS 3123 MICROPIPETTA VAR.10-100ULSTEP0.1UL GLP</t>
  </si>
  <si>
    <t>3123000047</t>
  </si>
  <si>
    <t>198.44</t>
  </si>
  <si>
    <t>363</t>
  </si>
  <si>
    <t>PA01010010.82</t>
  </si>
  <si>
    <t>RESEARCH PLUS 3123 MICROPIPETTA VAR.20-200uLSTEP0.2ul GLP</t>
  </si>
  <si>
    <t>cod. 3123000055</t>
  </si>
  <si>
    <t>364</t>
  </si>
  <si>
    <t>PA01010010.83</t>
  </si>
  <si>
    <t>RESEARCH PLUS 3123 MICROPIPETTA VAR.100-1000ULSTEP0.1UL GLP</t>
  </si>
  <si>
    <t>3123000063</t>
  </si>
  <si>
    <t>362</t>
  </si>
  <si>
    <t>PA01010010.84</t>
  </si>
  <si>
    <t>RESEARCH PLUS MULTI 3125  8 CANALI MICROPIPETTA VAR10-100ULSTEP0.1UL GLP</t>
  </si>
  <si>
    <t>3125000036</t>
  </si>
  <si>
    <t>1281.16</t>
  </si>
  <si>
    <t>14,365</t>
  </si>
  <si>
    <t>PA01010010.87</t>
  </si>
  <si>
    <t>RESEARCH EPPENDORF LA CONF. DA  3 PIPETTE MONOCABALE 0.5-10</t>
  </si>
  <si>
    <t>cod.3123000900</t>
  </si>
  <si>
    <t>361</t>
  </si>
  <si>
    <t>PA01010040.25</t>
  </si>
  <si>
    <t>CARUSEL 2 X 6 EPPENDORF</t>
  </si>
  <si>
    <t>H 3116 000 015</t>
  </si>
  <si>
    <t>250.2</t>
  </si>
  <si>
    <t>PA01010180.15</t>
  </si>
  <si>
    <t>PIPETTA MULTICANALE EPPENDORF 3122</t>
  </si>
  <si>
    <t>var.cod.3125000036</t>
  </si>
  <si>
    <t>1305.6</t>
  </si>
  <si>
    <t>Casalinuovo,Galiero</t>
  </si>
  <si>
    <t>1101,355</t>
  </si>
  <si>
    <t>PA01010180.40</t>
  </si>
  <si>
    <t>RESEARCH PLUS 3120 VARI 100-1000UL</t>
  </si>
  <si>
    <t>var.cod.3123000063</t>
  </si>
  <si>
    <t>228.65</t>
  </si>
  <si>
    <t>568</t>
  </si>
  <si>
    <t>PA01010180.50</t>
  </si>
  <si>
    <t>10 UL TOPTIPS FILTER TIPS XL/SL - UNIV. STYLE / 10 X 96 tips / rack</t>
  </si>
  <si>
    <t>richiesta marca eppendorf</t>
  </si>
  <si>
    <t>cod.0030078527</t>
  </si>
  <si>
    <t>11</t>
  </si>
  <si>
    <t>PA01010530.1</t>
  </si>
  <si>
    <t>EPPENDORF RESEARCH PLUS CONF. 3 MONOC. VAR. COMPLETA ACCESSORI OMAGGIO</t>
  </si>
  <si>
    <t>3123000918</t>
  </si>
  <si>
    <t>1072.7</t>
  </si>
  <si>
    <t>82</t>
  </si>
  <si>
    <t>PA01060010.23</t>
  </si>
  <si>
    <t>PIPETTATORE RICARICABILE EASYPET 3 4430</t>
  </si>
  <si>
    <t>H 4430 000 018</t>
  </si>
  <si>
    <t>3048.05</t>
  </si>
  <si>
    <t>Galiero,Galiero</t>
  </si>
  <si>
    <t>5,3</t>
  </si>
  <si>
    <t>356,545</t>
  </si>
  <si>
    <t>PA01070070.3</t>
  </si>
  <si>
    <t>FILTRO A MEMBRANA 0,45UM EASYPETTE 4421</t>
  </si>
  <si>
    <t>4421601009</t>
  </si>
  <si>
    <t>17</t>
  </si>
  <si>
    <t>1440.6999999999998</t>
  </si>
  <si>
    <t>10,7</t>
  </si>
  <si>
    <t>193,8</t>
  </si>
  <si>
    <t>34.0</t>
  </si>
  <si>
    <t>PA13010380.3</t>
  </si>
  <si>
    <t>O-RING FOR TIP CONES 24 PCS</t>
  </si>
  <si>
    <t>3122611000</t>
  </si>
  <si>
    <t>425.0</t>
  </si>
  <si>
    <t>155</t>
  </si>
  <si>
    <t>PL01010050.5</t>
  </si>
  <si>
    <t>PROVETTE LOBIND DNA PCR CLEAN DA 1,5 ML 250PZ</t>
  </si>
  <si>
    <t>30108051</t>
  </si>
  <si>
    <t>482.8</t>
  </si>
  <si>
    <t>1898</t>
  </si>
  <si>
    <t>PL01010060.11</t>
  </si>
  <si>
    <t>PROVETTA EPPENDORF SAFE-LOCK 2ML CF/100 PZ</t>
  </si>
  <si>
    <t>30121597</t>
  </si>
  <si>
    <t>859.13</t>
  </si>
  <si>
    <t>Vecchio</t>
  </si>
  <si>
    <t>794</t>
  </si>
  <si>
    <t>PL01010060.3</t>
  </si>
  <si>
    <t>PROVETTA EPPENDORF 1,5 ML 1000 PZ</t>
  </si>
  <si>
    <t>0030125150,30125150</t>
  </si>
  <si>
    <t>1421.3199999999997</t>
  </si>
  <si>
    <t>Martucciello,Fusco_SA,Fusco_SA,Fusco_SA,Capuano,Capuano</t>
  </si>
  <si>
    <t>10,12,4,4,6,4</t>
  </si>
  <si>
    <t>1888,1889,1890,2703,2704,9</t>
  </si>
  <si>
    <t>PL01010060.5</t>
  </si>
  <si>
    <t>PROVETTA EPPENDORF SAFE LOOK 2 ML 1000PZ</t>
  </si>
  <si>
    <t>0030120094,30120094</t>
  </si>
  <si>
    <t>33</t>
  </si>
  <si>
    <t>1656.68</t>
  </si>
  <si>
    <t>Martucciello,Galiero,Capuano,Capuano</t>
  </si>
  <si>
    <t>15,8,8,2</t>
  </si>
  <si>
    <t>160,2705,2706,357</t>
  </si>
  <si>
    <t>PL01010070.1</t>
  </si>
  <si>
    <t>PROVETTA PCR CLEAN 2 ML</t>
  </si>
  <si>
    <t>30123344</t>
  </si>
  <si>
    <t>19</t>
  </si>
  <si>
    <t>994.3299999999999</t>
  </si>
  <si>
    <t>Martucciello,Galiero,Fusco_SA</t>
  </si>
  <si>
    <t>10,5,4</t>
  </si>
  <si>
    <t>1892,358,95</t>
  </si>
  <si>
    <t>PL01010240</t>
  </si>
  <si>
    <t>FILTERTIP STERILI PUNTALE DA 0,1-10 UL 960/PZ</t>
  </si>
  <si>
    <t>35</t>
  </si>
  <si>
    <t>var.cod.0030078519</t>
  </si>
  <si>
    <t>4866.25</t>
  </si>
  <si>
    <t>Martucciello,Galiero,Galiero,Capuano</t>
  </si>
  <si>
    <t>10,10,5,10</t>
  </si>
  <si>
    <t>133,2607,397,488</t>
  </si>
  <si>
    <t>PL01010340.2</t>
  </si>
  <si>
    <t>PROVETTE SAFE-LOCK DA  1,5 ml CF.1000 PZ. (MULTIPLI DI 1000PZ )</t>
  </si>
  <si>
    <t>var.cod.0030120086</t>
  </si>
  <si>
    <t>537.88</t>
  </si>
  <si>
    <t>10,4</t>
  </si>
  <si>
    <t>1126,1900</t>
  </si>
  <si>
    <t>PL01010340.3</t>
  </si>
  <si>
    <t>PROVETTE SAFE-LOCK DA2,0 ml PCR CLEAN</t>
  </si>
  <si>
    <t>H0030123344</t>
  </si>
  <si>
    <t>733.38</t>
  </si>
  <si>
    <t>1127,1901</t>
  </si>
  <si>
    <t>PL01010340.5</t>
  </si>
  <si>
    <t>PROVETTE SAFE-LOCK DA 2,0 ml</t>
  </si>
  <si>
    <t>var.cod.0030120094</t>
  </si>
  <si>
    <t>703.02</t>
  </si>
  <si>
    <t>4,10</t>
  </si>
  <si>
    <t>418,550</t>
  </si>
  <si>
    <t>PL01020190</t>
  </si>
  <si>
    <t>TAPPI IN STRIPS PER CHIUSURA PIASTRE PCR CF. 25x12</t>
  </si>
  <si>
    <t>H 0030 124 839</t>
  </si>
  <si>
    <t>269.12</t>
  </si>
  <si>
    <t>Martucciello,Galiero,Galiero</t>
  </si>
  <si>
    <t>2,1,3</t>
  </si>
  <si>
    <t>175,203,602</t>
  </si>
  <si>
    <t>PL01040260.1</t>
  </si>
  <si>
    <t>COMBITIPS  ADVANCED 0.1ML PCR CLEAN 100PZ</t>
  </si>
  <si>
    <t>30089766</t>
  </si>
  <si>
    <t>754.8</t>
  </si>
  <si>
    <t>1624</t>
  </si>
  <si>
    <t>PL01040260.12</t>
  </si>
  <si>
    <t>COMBITIPS  ADVANCED 25.0 ML (ROSSO) 100PZ</t>
  </si>
  <si>
    <t>30089839</t>
  </si>
  <si>
    <t>2723.4</t>
  </si>
  <si>
    <t>4,20</t>
  </si>
  <si>
    <t>1632,1633</t>
  </si>
  <si>
    <t>PL01040260.3</t>
  </si>
  <si>
    <t>COMBITIPS  ADVANCED 0.5ML PCR CLEAN 100PZ</t>
  </si>
  <si>
    <t>30089782</t>
  </si>
  <si>
    <t>39</t>
  </si>
  <si>
    <t>3795.25</t>
  </si>
  <si>
    <t>Fusco_SA,Fusco_SA,Fusco_SA</t>
  </si>
  <si>
    <t>4,30,5</t>
  </si>
  <si>
    <t>1625,1626,1627</t>
  </si>
  <si>
    <t>PL01040260.4</t>
  </si>
  <si>
    <t>COMBITIPS  ADVANCED 1.0ML PCR CLEAN 100PZ</t>
  </si>
  <si>
    <t>30089790</t>
  </si>
  <si>
    <t>1363.4</t>
  </si>
  <si>
    <t>8,5,1</t>
  </si>
  <si>
    <t>1628,1629,1630</t>
  </si>
  <si>
    <t>PL01040260.6</t>
  </si>
  <si>
    <t>COMBITIPS  ADVANCED 5ML PCR CLEAN 100PZ</t>
  </si>
  <si>
    <t>30089812</t>
  </si>
  <si>
    <t>977.5</t>
  </si>
  <si>
    <t>1634</t>
  </si>
  <si>
    <t>PL01040260.8</t>
  </si>
  <si>
    <t>COMBITIPS  ADVANCED 10.0ML PCR CLEAN 100PZ</t>
  </si>
  <si>
    <t>30089820</t>
  </si>
  <si>
    <t>1466.25</t>
  </si>
  <si>
    <t>1631</t>
  </si>
  <si>
    <t>PL01040320.12</t>
  </si>
  <si>
    <t>PUNTALE CON FILTRO EPPENDORF 10-300 UL</t>
  </si>
  <si>
    <t>0030078560,30078560</t>
  </si>
  <si>
    <t>37</t>
  </si>
  <si>
    <t>4933.4</t>
  </si>
  <si>
    <t>Galiero,Galiero,Capuano,Capuano</t>
  </si>
  <si>
    <t>4,8,20,5</t>
  </si>
  <si>
    <t>2718,2719,420,555</t>
  </si>
  <si>
    <t>PL01040320.13</t>
  </si>
  <si>
    <t>PUNTALE CON FILTRO EPPENDORF 1000 UL</t>
  </si>
  <si>
    <t>0030078578,30078578</t>
  </si>
  <si>
    <t>330</t>
  </si>
  <si>
    <t>46257.0</t>
  </si>
  <si>
    <t>Martucciello,Galiero,Galiero,Capuano,Capuano</t>
  </si>
  <si>
    <t>250,5,15,10,50</t>
  </si>
  <si>
    <t>2716,2717,360,554,97</t>
  </si>
  <si>
    <t>PL01040320.23</t>
  </si>
  <si>
    <t>PUNTALE EP DUALFILTER TIPS 2-100ML</t>
  </si>
  <si>
    <t>0030078543,30078543</t>
  </si>
  <si>
    <t>4008.6</t>
  </si>
  <si>
    <t>4,6,15,5</t>
  </si>
  <si>
    <t>2721,2722,421,557</t>
  </si>
  <si>
    <t>PL01040320.25</t>
  </si>
  <si>
    <t>PUNTALE CON FILTRO 2-20UL</t>
  </si>
  <si>
    <t>0030078535,30078535</t>
  </si>
  <si>
    <t>2682.6</t>
  </si>
  <si>
    <t>Galiero,Galiero,Capuano</t>
  </si>
  <si>
    <t>4,6,10</t>
  </si>
  <si>
    <t>2712,419,551</t>
  </si>
  <si>
    <t>PL01040350.3</t>
  </si>
  <si>
    <t>PUNTALE EP TIPS  50-1000UL IN RACK</t>
  </si>
  <si>
    <t>,richiesta marca eppendorf,richiesta marca gilson</t>
  </si>
  <si>
    <t>355</t>
  </si>
  <si>
    <t>var.cod.0030076346</t>
  </si>
  <si>
    <t>16789.41</t>
  </si>
  <si>
    <t>Martucciello,Martucciello,Galiero</t>
  </si>
  <si>
    <t>200,150,5</t>
  </si>
  <si>
    <t>163,558,57</t>
  </si>
  <si>
    <t>PL01040570</t>
  </si>
  <si>
    <t>PUNTALE RELOADS 20-300 UL 960 PZ</t>
  </si>
  <si>
    <t>var.cod.0030073835</t>
  </si>
  <si>
    <t>5724.639999999999</t>
  </si>
  <si>
    <t>Martucciello,Galiero,Capuano</t>
  </si>
  <si>
    <t>40,10,50</t>
  </si>
  <si>
    <t>167,2725,559</t>
  </si>
  <si>
    <t>PL01040570.1</t>
  </si>
  <si>
    <t>PUNTALE RELOADS 50-1000 UL 960 PZ</t>
  </si>
  <si>
    <t>150</t>
  </si>
  <si>
    <t>var.cod.0030073479</t>
  </si>
  <si>
    <t>7969.5</t>
  </si>
  <si>
    <t>13</t>
  </si>
  <si>
    <t>PL01040700.1</t>
  </si>
  <si>
    <t>PUNTALE EP DUALFILTER T.I.P.S. STERILI VOL. 0,5-20UL 960PZ</t>
  </si>
  <si>
    <t>0030078527,30078527</t>
  </si>
  <si>
    <t>2784.6</t>
  </si>
  <si>
    <t>6,15</t>
  </si>
  <si>
    <t>2720,556</t>
  </si>
  <si>
    <t>PL01040770.10</t>
  </si>
  <si>
    <t>PUNTALI EP DUALFILTER TIPS STERILI 2-200UL 960PZ</t>
  </si>
  <si>
    <t>0030078551,30078551</t>
  </si>
  <si>
    <t>70</t>
  </si>
  <si>
    <t>9552.3</t>
  </si>
  <si>
    <t>Galiero,Capuano,Capuano</t>
  </si>
  <si>
    <t>10,10,50</t>
  </si>
  <si>
    <t>2727,2728,562</t>
  </si>
  <si>
    <t>PL01040770.8</t>
  </si>
  <si>
    <t>PUNTALI EP DUALFILTER TIPS STERILI 10UL 960PZ</t>
  </si>
  <si>
    <t>0030078519,30078519</t>
  </si>
  <si>
    <t>3293.39</t>
  </si>
  <si>
    <t>4,10,10</t>
  </si>
  <si>
    <t>2726,422,561</t>
  </si>
  <si>
    <t>PL01080020</t>
  </si>
  <si>
    <t>UVETTE EPPENDORF 50-2000 UL 80 PZ</t>
  </si>
  <si>
    <t>30106300</t>
  </si>
  <si>
    <t>693.77</t>
  </si>
  <si>
    <t>Martucciello,Fusco_SA</t>
  </si>
  <si>
    <t>2,12</t>
  </si>
  <si>
    <t>10,2065</t>
  </si>
  <si>
    <t>F005885</t>
  </si>
  <si>
    <t>EUROCLONE SPA</t>
  </si>
  <si>
    <t>SI01020750</t>
  </si>
  <si>
    <t xml:space="preserve">KIT ELISA Aflatossina M1  96 test Euroclone </t>
  </si>
  <si>
    <t>EEM005096</t>
  </si>
  <si>
    <t>,scadenza kit almeno a 6 mesi</t>
  </si>
  <si>
    <t>5124.0</t>
  </si>
  <si>
    <t>8,6</t>
  </si>
  <si>
    <t>3014,3194</t>
  </si>
  <si>
    <t xml:space="preserve">kit diagnostici </t>
  </si>
  <si>
    <t>SI01020750.1</t>
  </si>
  <si>
    <t>KIT ELISA Aflatossina TOTALI  96 test Euroclone</t>
  </si>
  <si>
    <t>EEM002096</t>
  </si>
  <si>
    <t>scadenza kit almeno a 6 mesi</t>
  </si>
  <si>
    <t>1704.0</t>
  </si>
  <si>
    <t>3195</t>
  </si>
  <si>
    <t>kit diagnostici</t>
  </si>
  <si>
    <t>SI01020810</t>
  </si>
  <si>
    <t>PHASE TM APTOGLOBINA TEST RAPIDO 96 TEST</t>
  </si>
  <si>
    <t>DTDTP801</t>
  </si>
  <si>
    <t>3270.0</t>
  </si>
  <si>
    <t>90</t>
  </si>
  <si>
    <t>SI01020810.1</t>
  </si>
  <si>
    <t>PHASE TM APTOGLOBINA TEST RAPIDO 96 TEST DI CONTROLLO</t>
  </si>
  <si>
    <t>DTDTP801CON</t>
  </si>
  <si>
    <t>92</t>
  </si>
  <si>
    <t>SI01020810.2</t>
  </si>
  <si>
    <t>PHASE TM APTOGLOBINA TEST RAPIDO 96 TEST DI CALIBRAZIONE</t>
  </si>
  <si>
    <t>DTDTP801CAL</t>
  </si>
  <si>
    <t>462.0</t>
  </si>
  <si>
    <t>91</t>
  </si>
  <si>
    <t>F001463</t>
  </si>
  <si>
    <t>EUROFINS GENOMICS ITALY SRL</t>
  </si>
  <si>
    <t>BM01020350.54</t>
  </si>
  <si>
    <t>OLIGONUCLEOTIDI   SALT FREE GRADE</t>
  </si>
  <si>
    <t>40000</t>
  </si>
  <si>
    <t>cod. 1210-0010ST</t>
  </si>
  <si>
    <t>11600.0</t>
  </si>
  <si>
    <t>1820</t>
  </si>
  <si>
    <t>BM01020350.68</t>
  </si>
  <si>
    <t>MGB PROBES  RESA 20NMOL</t>
  </si>
  <si>
    <t>Il prezzo indicato si riferisce esclusivamente alla modifica FAM-MGBEQ (cod. 1271-N20MG1). Per la combinazione YAKYE-MGBEQ fare riferimento al codice BM01020400.19</t>
  </si>
  <si>
    <t>3120.0</t>
  </si>
  <si>
    <t>2651</t>
  </si>
  <si>
    <t>BM01020400.19</t>
  </si>
  <si>
    <t>SONDA REAL-TIME PROBES 20-NMOLI 5-3 (YAKYE)-(MGBEQ)</t>
  </si>
  <si>
    <t>20-NMOLE</t>
  </si>
  <si>
    <t>7986.0</t>
  </si>
  <si>
    <t>2028,2902</t>
  </si>
  <si>
    <t>BM01020400.20</t>
  </si>
  <si>
    <t>SONDA REAL-TIME PROBES 5-NMOLI 5-3 (FAM)-(MGBEQ)</t>
  </si>
  <si>
    <t>cod. 1271-N05MG1</t>
  </si>
  <si>
    <t>2800.0</t>
  </si>
  <si>
    <t>2029,583</t>
  </si>
  <si>
    <t>BM01020400.21</t>
  </si>
  <si>
    <t>SONDE REAL-TIME PROBES 20-nmoli 5 -3 [FAM]-[MGBEQ]</t>
  </si>
  <si>
    <t>cod. 1271-N20MG1</t>
  </si>
  <si>
    <t>1248.0</t>
  </si>
  <si>
    <t>2030</t>
  </si>
  <si>
    <t>BM01020400.23</t>
  </si>
  <si>
    <t>Dual Labeled Probes, 0,05 umol</t>
  </si>
  <si>
    <t>Il prezzo indicato si riferisce esclusivamente all nostro prodotto Dual Labeled Probe di "tipo-1" (codice fornitore 1271-005DL1). Per il prezzo delle ulteriori modifiche/combinazioni disponibili a catalogo, rivolgersi all'ufficio commerciale</t>
  </si>
  <si>
    <t>5250.0</t>
  </si>
  <si>
    <t>1665</t>
  </si>
  <si>
    <t>BM01020400.9</t>
  </si>
  <si>
    <t>SONDA REAL-TIME PROBES 20-NMOLI 5-3 (FAM)-(MGBEQ)</t>
  </si>
  <si>
    <t>3744.0</t>
  </si>
  <si>
    <t>2027</t>
  </si>
  <si>
    <t>F002163</t>
  </si>
  <si>
    <t>EUROFINS TECNA SRL a SOCIO UNICO (EX TECNA)</t>
  </si>
  <si>
    <t>MA01050560</t>
  </si>
  <si>
    <t>KIT ELISA PER TILOSINA QUANTITATIVO ELISA 96 DET. Tecna</t>
  </si>
  <si>
    <t>HU50020</t>
  </si>
  <si>
    <t>506.0</t>
  </si>
  <si>
    <t>3210</t>
  </si>
  <si>
    <t>MA01050610</t>
  </si>
  <si>
    <t>KIT ISCREEN AFLA M1 QUANTITATIVO ELISA 96 DET.</t>
  </si>
  <si>
    <t>cod prod HU40001</t>
  </si>
  <si>
    <t>8620.0</t>
  </si>
  <si>
    <t>258</t>
  </si>
  <si>
    <t>MA01050610.2</t>
  </si>
  <si>
    <t>B ZERO AFLA M1 ELISA 96 DET.</t>
  </si>
  <si>
    <t>cod prod HU40003</t>
  </si>
  <si>
    <t>360.0</t>
  </si>
  <si>
    <t>451</t>
  </si>
  <si>
    <t>MA01050670.1</t>
  </si>
  <si>
    <t>KIT I'SCREEN AFLA M1 QUANTITATIVO ELISA 96 DET.  Tecna</t>
  </si>
  <si>
    <t>HU40002</t>
  </si>
  <si>
    <t>48</t>
  </si>
  <si>
    <t>20640.0</t>
  </si>
  <si>
    <t>Galiero,Guarino,Gallo</t>
  </si>
  <si>
    <t>20,26,2</t>
  </si>
  <si>
    <t>3216,352,715</t>
  </si>
  <si>
    <t>,Nota Massimo: modificata descrizione per uniformarla a Chimica</t>
  </si>
  <si>
    <t>F004591</t>
  </si>
  <si>
    <t>EUROLAB SRL (PR)</t>
  </si>
  <si>
    <t>MA01050190.3</t>
  </si>
  <si>
    <t>AFLA TEST WB(SR) VICAM (25CL) HPLC COLVI</t>
  </si>
  <si>
    <t>G1068</t>
  </si>
  <si>
    <t>146</t>
  </si>
  <si>
    <t>26864.0</t>
  </si>
  <si>
    <t>46,100</t>
  </si>
  <si>
    <t>2961,3401</t>
  </si>
  <si>
    <t xml:space="preserve">, colonne  immunoaffinità </t>
  </si>
  <si>
    <t>MA01050290</t>
  </si>
  <si>
    <t>ZEARALATEST (FLUOR/HPLC) 25 PZ</t>
  </si>
  <si>
    <t>K9411</t>
  </si>
  <si>
    <t>3757</t>
  </si>
  <si>
    <t>MA01050320.1</t>
  </si>
  <si>
    <t xml:space="preserve">AFLA M1 HPLC -VICAM conf da 25 colonne </t>
  </si>
  <si>
    <t>K9426</t>
  </si>
  <si>
    <t>1472.0</t>
  </si>
  <si>
    <t>3052</t>
  </si>
  <si>
    <t>MA01050400</t>
  </si>
  <si>
    <t>OCHRATEST WB- VICAM - confezione Da  25 colonne</t>
  </si>
  <si>
    <t>K9441</t>
  </si>
  <si>
    <t>660.0</t>
  </si>
  <si>
    <t>3259</t>
  </si>
  <si>
    <t>MA0550370</t>
  </si>
  <si>
    <t>DONTEST HPLC-VICAM 25 COLONNE</t>
  </si>
  <si>
    <t>G1005</t>
  </si>
  <si>
    <t>597.0</t>
  </si>
  <si>
    <t>3540</t>
  </si>
  <si>
    <t>F010359</t>
  </si>
  <si>
    <t>EUROPEAN COMMISSION JOINT RESEARCH CENTRE</t>
  </si>
  <si>
    <t>RE01054580.19</t>
  </si>
  <si>
    <t>CERTIFIED REFERENCE MATERIAL ERM®- CE278k mussel tissue</t>
  </si>
  <si>
    <t>ERM-CE278K</t>
  </si>
  <si>
    <t>153.0</t>
  </si>
  <si>
    <t>3494</t>
  </si>
  <si>
    <t>materiali di riferimento certificati</t>
  </si>
  <si>
    <t>RE01054580.21</t>
  </si>
  <si>
    <t>CERTIFIED REFERENCE MATERIAL ERM®- BB186 pig kidney</t>
  </si>
  <si>
    <t>ERM-BB186</t>
  </si>
  <si>
    <t>138.0</t>
  </si>
  <si>
    <t>3493</t>
  </si>
  <si>
    <t>RE01054580.22</t>
  </si>
  <si>
    <t>CERTIFIED REFERENCE MATERIAL BCR® – 185R bovine liver</t>
  </si>
  <si>
    <t>BCR-185R</t>
  </si>
  <si>
    <t>154.0</t>
  </si>
  <si>
    <t>3492</t>
  </si>
  <si>
    <t>F010320</t>
  </si>
  <si>
    <t>FISHER SCIENTIFIC ITALIA SAS</t>
  </si>
  <si>
    <t>FI01010070.17</t>
  </si>
  <si>
    <t>X50 FILTRI SIRINGA MILLEX SLHA033SS(33MM</t>
  </si>
  <si>
    <t>VALIDA 2 ANNI</t>
  </si>
  <si>
    <t>2072</t>
  </si>
  <si>
    <t>FI01010230.2</t>
  </si>
  <si>
    <t>SPECTRA POR 1 23MM/30M</t>
  </si>
  <si>
    <t>11405849</t>
  </si>
  <si>
    <t>259.72</t>
  </si>
  <si>
    <t>Barca</t>
  </si>
  <si>
    <t>4168</t>
  </si>
  <si>
    <t>F001754</t>
  </si>
  <si>
    <t>FKV SRL</t>
  </si>
  <si>
    <t>BS01010230.5</t>
  </si>
  <si>
    <t>ML DMA8347</t>
  </si>
  <si>
    <t>per metodo accreditato analisi mercurio DMA 80 Evo</t>
  </si>
  <si>
    <t>2509.28</t>
  </si>
  <si>
    <t>3635</t>
  </si>
  <si>
    <t>BS01010230.6</t>
  </si>
  <si>
    <t>ML DMA8142</t>
  </si>
  <si>
    <t>696.8</t>
  </si>
  <si>
    <t>3246</t>
  </si>
  <si>
    <t>guarnizioni per trappola del mercurio per DMA 80 EVO</t>
  </si>
  <si>
    <t>parti di ricambio per DMA 80 Evo</t>
  </si>
  <si>
    <t>ML OR0028</t>
  </si>
  <si>
    <t>3898</t>
  </si>
  <si>
    <t>resistenza per riscaldamento amalgamatore DMA 80 Evo</t>
  </si>
  <si>
    <t>ML DMA0825</t>
  </si>
  <si>
    <t>3935</t>
  </si>
  <si>
    <t>ATC Coperchio per contenitore di riferimento per Ethos One Milestone</t>
  </si>
  <si>
    <t>parti di ricambio per mineralizzatore a microonde Ethos ONE</t>
  </si>
  <si>
    <t>ML 050211</t>
  </si>
  <si>
    <t>3823</t>
  </si>
  <si>
    <t>ATC molla per contenitore di riferimento per Ethos One Milestone</t>
  </si>
  <si>
    <t>ML 050184</t>
  </si>
  <si>
    <t>3824</t>
  </si>
  <si>
    <t xml:space="preserve">Trappola mercurio per analizzatore mercurio DMA 80 Evo                                                   </t>
  </si>
  <si>
    <t>ML 70200</t>
  </si>
  <si>
    <t>3968</t>
  </si>
  <si>
    <t>materiale per spettrofotometria di assorbimento atomico</t>
  </si>
  <si>
    <t>Viton o-ring per coperchio in PTFE, 78 x 2 mm Per mineralizzatore Milestone UltraWave</t>
  </si>
  <si>
    <t>Per mineralizzatore Milestone UltraWave</t>
  </si>
  <si>
    <t>ML OR0165</t>
  </si>
  <si>
    <t>3971</t>
  </si>
  <si>
    <t>VITON O-RING PER VESSEL LIN PTFE 86 X 2 mm Per mineralizzatore Milestone UltraWave</t>
  </si>
  <si>
    <t>ML OR0206</t>
  </si>
  <si>
    <t>3972</t>
  </si>
  <si>
    <t>MA06011040</t>
  </si>
  <si>
    <t>HPV 100 CONTENITORE IN TFM DA 100 ml</t>
  </si>
  <si>
    <t>ML34040</t>
  </si>
  <si>
    <t>8068.5</t>
  </si>
  <si>
    <t>3586</t>
  </si>
  <si>
    <t>MA06011050.11</t>
  </si>
  <si>
    <t>ML DD00134</t>
  </si>
  <si>
    <t>45.88</t>
  </si>
  <si>
    <t>3290</t>
  </si>
  <si>
    <t>MA06011050.12</t>
  </si>
  <si>
    <t>Viton o-ring per coperchio in PTFE, 3,5 x 1,5 mm Per mineralizzatore Milestone U</t>
  </si>
  <si>
    <t xml:space="preserve">ML OR0170 </t>
  </si>
  <si>
    <t>15.84</t>
  </si>
  <si>
    <t>3755</t>
  </si>
  <si>
    <t>MA06011050.13</t>
  </si>
  <si>
    <t>O-RING-0.614 ID 0.070WD VITON per ICP-MS NEXION</t>
  </si>
  <si>
    <t>178.5</t>
  </si>
  <si>
    <t>3261</t>
  </si>
  <si>
    <t>MA06011060</t>
  </si>
  <si>
    <t>COPERCHIO COMPLETO PER CONTROLLO TEMPERATURA</t>
  </si>
  <si>
    <t>ML050211</t>
  </si>
  <si>
    <t>1518.66</t>
  </si>
  <si>
    <t>3510</t>
  </si>
  <si>
    <t>MA06011070.5</t>
  </si>
  <si>
    <t>Sensore ATC -FO sensore 145 mm giallo Rotori serie -SK per mineralizzatori Milestone</t>
  </si>
  <si>
    <t>ML FO00110</t>
  </si>
  <si>
    <t>1375.5</t>
  </si>
  <si>
    <t>3307</t>
  </si>
  <si>
    <t>MA06011070.7</t>
  </si>
  <si>
    <t>Sensore ATC-400CE L, 160 mm per Rotori SERIE -SK per mineralizzatori Milestone</t>
  </si>
  <si>
    <t>MLFO30008</t>
  </si>
  <si>
    <t xml:space="preserve">per mineralizzatori Milestone Ethos C </t>
  </si>
  <si>
    <t>1655.28</t>
  </si>
  <si>
    <t>3309</t>
  </si>
  <si>
    <t>MA06011080</t>
  </si>
  <si>
    <t>ML34010</t>
  </si>
  <si>
    <t>per mineralizzatori Milestone Ethos C - Ethos ONE</t>
  </si>
  <si>
    <t>585.9</t>
  </si>
  <si>
    <t>3589</t>
  </si>
  <si>
    <t>MI01010470.1</t>
  </si>
  <si>
    <t xml:space="preserve">AMALGAMATORE COMPLETO per sistema AAS DMA 80 Evo      </t>
  </si>
  <si>
    <t>MLDMA8134</t>
  </si>
  <si>
    <t>1008.0</t>
  </si>
  <si>
    <t>2,1</t>
  </si>
  <si>
    <t>3015,3054</t>
  </si>
  <si>
    <t>MI01010470.3</t>
  </si>
  <si>
    <t xml:space="preserve">CATALIZZATORE - TUBO CATALITICO  per analizzatore mercurio DMA 80 Evo     </t>
  </si>
  <si>
    <t>ML DMA8333</t>
  </si>
  <si>
    <t>,parti di ricambio per DMA 80 Evo</t>
  </si>
  <si>
    <t>2068.5</t>
  </si>
  <si>
    <t>2,2</t>
  </si>
  <si>
    <t>3041,3090</t>
  </si>
  <si>
    <t>PA13010190</t>
  </si>
  <si>
    <t>ADATTATORE PER CHIAVE DINAMOMETRICA per mineralizzatori Milestone serie Ethos</t>
  </si>
  <si>
    <t>ML934063</t>
  </si>
  <si>
    <t>parti di ricambio per mineralizzatore a microonde Ethos</t>
  </si>
  <si>
    <t>223.74</t>
  </si>
  <si>
    <t>3399</t>
  </si>
  <si>
    <t>PA18100073</t>
  </si>
  <si>
    <t>ML 34048</t>
  </si>
  <si>
    <t>3423.0</t>
  </si>
  <si>
    <t>3587</t>
  </si>
  <si>
    <t>PA18100075</t>
  </si>
  <si>
    <t>ML DD00040</t>
  </si>
  <si>
    <t>2217.6</t>
  </si>
  <si>
    <t>3131</t>
  </si>
  <si>
    <t>PA18100076</t>
  </si>
  <si>
    <t>PR-56 Anello di Protezione per mineralizzatori Milestone Ethos C ed Ethos ONE</t>
  </si>
  <si>
    <t>ML 34056</t>
  </si>
  <si>
    <t>per mineralizzatori Milestone Ethos C ed Ethos ONE</t>
  </si>
  <si>
    <t>950.4</t>
  </si>
  <si>
    <t>3278</t>
  </si>
  <si>
    <t>PA18100077</t>
  </si>
  <si>
    <t>AP-45-HT PIATTO ADATTATORE</t>
  </si>
  <si>
    <t>ML 34306</t>
  </si>
  <si>
    <t>18</t>
  </si>
  <si>
    <t>646.38</t>
  </si>
  <si>
    <t>3423</t>
  </si>
  <si>
    <t>PA18100090</t>
  </si>
  <si>
    <t>ML 050214</t>
  </si>
  <si>
    <t>per mineralizzatori Milestone Ethos ONE</t>
  </si>
  <si>
    <t>1391.94</t>
  </si>
  <si>
    <t>3308</t>
  </si>
  <si>
    <t>PA18100100</t>
  </si>
  <si>
    <t>MLHP10002</t>
  </si>
  <si>
    <t>parti di ricambio per mineralizzatore a microonde Ethos C</t>
  </si>
  <si>
    <t>1379.7</t>
  </si>
  <si>
    <t>3427</t>
  </si>
  <si>
    <t>VE02230010.2</t>
  </si>
  <si>
    <t>PROVETTE 16X125 MM IN PIREX (CF 1000 PZ)per mineralizzatore  MilestoneUltrawave</t>
  </si>
  <si>
    <t>FK734-4226</t>
  </si>
  <si>
    <t>855.36</t>
  </si>
  <si>
    <t>3661</t>
  </si>
  <si>
    <t>F000973</t>
  </si>
  <si>
    <t>FOSS ITALIA SRL (EX SPA)</t>
  </si>
  <si>
    <t xml:space="preserve">DESCALER </t>
  </si>
  <si>
    <t>60070869</t>
  </si>
  <si>
    <t>Guarino</t>
  </si>
  <si>
    <t>792</t>
  </si>
  <si>
    <t xml:space="preserve">FOSSCLEAN KIT </t>
  </si>
  <si>
    <t>541011</t>
  </si>
  <si>
    <t>793</t>
  </si>
  <si>
    <t>MA01010050</t>
  </si>
  <si>
    <t>LACTROL 530 (CONFEZIONE DA 10 FIALE DA 10 ML)</t>
  </si>
  <si>
    <t>60028703</t>
  </si>
  <si>
    <t>548.58</t>
  </si>
  <si>
    <t>723</t>
  </si>
  <si>
    <t>MA01010260</t>
  </si>
  <si>
    <t>FTIR EQUALIZER REAGENT</t>
  </si>
  <si>
    <t>537811</t>
  </si>
  <si>
    <t>2318.04</t>
  </si>
  <si>
    <t>Galiero,Capuano,Barca</t>
  </si>
  <si>
    <t>2,6,2</t>
  </si>
  <si>
    <t>2614,4084,494</t>
  </si>
  <si>
    <t>MA01010260.1</t>
  </si>
  <si>
    <t>FTIR EQUALIZER REAGENTSTANDARDIZATION</t>
  </si>
  <si>
    <t>1010883</t>
  </si>
  <si>
    <t>2377.42</t>
  </si>
  <si>
    <t>Galiero,Guarino</t>
  </si>
  <si>
    <t>495,699</t>
  </si>
  <si>
    <t>MA01010280</t>
  </si>
  <si>
    <t>S-6060 ZERO LIQUID CONC. 50 PZ</t>
  </si>
  <si>
    <t>60093992</t>
  </si>
  <si>
    <t>1496.44</t>
  </si>
  <si>
    <t>Galiero,Guarino,Capuano,Barca</t>
  </si>
  <si>
    <t>4,4,2,2</t>
  </si>
  <si>
    <t>2751,4156,571,763</t>
  </si>
  <si>
    <t>MA01010290</t>
  </si>
  <si>
    <t>MSC WASH (EX S-470 CLEANING AGENT 50 PZ)</t>
  </si>
  <si>
    <t>60083967</t>
  </si>
  <si>
    <t>1224.1399999999999</t>
  </si>
  <si>
    <t>Guarino,Capuano,Barca</t>
  </si>
  <si>
    <t>4,2,2</t>
  </si>
  <si>
    <t>2665,4123,734</t>
  </si>
  <si>
    <t>MA01010410.1</t>
  </si>
  <si>
    <t>REAGENT C PER FOSS 5000 SACCA SINGOLA 500ml</t>
  </si>
  <si>
    <t>1030771</t>
  </si>
  <si>
    <t>871.61</t>
  </si>
  <si>
    <t>567</t>
  </si>
  <si>
    <t>MA01010410.3</t>
  </si>
  <si>
    <t>REAGENT C PER FOSS 5000 SACCA SINGOLA 1000 ml</t>
  </si>
  <si>
    <t>60064905</t>
  </si>
  <si>
    <t>1224.56</t>
  </si>
  <si>
    <t>566</t>
  </si>
  <si>
    <t>MA01010450</t>
  </si>
  <si>
    <t>BTC STAINING MEDIUM X BSC</t>
  </si>
  <si>
    <t>556688</t>
  </si>
  <si>
    <t>4554.400000000001</t>
  </si>
  <si>
    <t>6,4</t>
  </si>
  <si>
    <t>221,664</t>
  </si>
  <si>
    <t>MA01010490</t>
  </si>
  <si>
    <t>BACTERIAL CONTROL SAMPLE 25 FL</t>
  </si>
  <si>
    <t>557058</t>
  </si>
  <si>
    <t>13180.64</t>
  </si>
  <si>
    <t>10,6</t>
  </si>
  <si>
    <t>216,659</t>
  </si>
  <si>
    <t>MA01010500</t>
  </si>
  <si>
    <t>FILTER STERVEX-GP (1X50 PCS)</t>
  </si>
  <si>
    <t>557793</t>
  </si>
  <si>
    <t>4706.1</t>
  </si>
  <si>
    <t>240,693</t>
  </si>
  <si>
    <t>MA01010520</t>
  </si>
  <si>
    <t>PARTICLE CONTROL SAMPLE</t>
  </si>
  <si>
    <t>557074</t>
  </si>
  <si>
    <t>1683.45</t>
  </si>
  <si>
    <t>537,743</t>
  </si>
  <si>
    <t>MA01010620</t>
  </si>
  <si>
    <t>HEAT TRANSFER FLUID</t>
  </si>
  <si>
    <t>60028696</t>
  </si>
  <si>
    <t>851.9499999999999</t>
  </si>
  <si>
    <t>15,4</t>
  </si>
  <si>
    <t>500,705</t>
  </si>
  <si>
    <t>MA01010630</t>
  </si>
  <si>
    <t>FMA</t>
  </si>
  <si>
    <t>1030775</t>
  </si>
  <si>
    <t>1285.59</t>
  </si>
  <si>
    <t>4081</t>
  </si>
  <si>
    <t>MA01010640</t>
  </si>
  <si>
    <t>BACTOSCAN DETERGENT</t>
  </si>
  <si>
    <t>556704</t>
  </si>
  <si>
    <t>16593.84</t>
  </si>
  <si>
    <t>10,8</t>
  </si>
  <si>
    <t>217,660</t>
  </si>
  <si>
    <t>MA01010650</t>
  </si>
  <si>
    <t>ENZYME 50</t>
  </si>
  <si>
    <t>556746</t>
  </si>
  <si>
    <t>15995.0</t>
  </si>
  <si>
    <t>238,691</t>
  </si>
  <si>
    <t>MA01010660</t>
  </si>
  <si>
    <t>BUFFER POWDER</t>
  </si>
  <si>
    <t>556662</t>
  </si>
  <si>
    <t>21949.12</t>
  </si>
  <si>
    <t>222,665</t>
  </si>
  <si>
    <t>MA01012740</t>
  </si>
  <si>
    <t>RINSE CONCENTRATE 4X1000ML  KIT</t>
  </si>
  <si>
    <t>556761</t>
  </si>
  <si>
    <t>3268.7200000000003</t>
  </si>
  <si>
    <t>274,762</t>
  </si>
  <si>
    <t>MA01030040.5</t>
  </si>
  <si>
    <t>STANDARD PER CRIOSCOPIO 422 BOTTIGLIA DA 110 ML</t>
  </si>
  <si>
    <t>60028701</t>
  </si>
  <si>
    <t>122.36</t>
  </si>
  <si>
    <t>777</t>
  </si>
  <si>
    <t>MA01030040.6</t>
  </si>
  <si>
    <t>STANDARD PER CRIOSCOPIO 621 BOTTIGLIA DA 110 ML</t>
  </si>
  <si>
    <t>60028704</t>
  </si>
  <si>
    <t>778</t>
  </si>
  <si>
    <t>MA01212840.15</t>
  </si>
  <si>
    <t>BACSOMATIC IBC DYE</t>
  </si>
  <si>
    <t>60070034</t>
  </si>
  <si>
    <t>8761.76</t>
  </si>
  <si>
    <t>4042</t>
  </si>
  <si>
    <t>MA01212840.16</t>
  </si>
  <si>
    <t>BACSOMATIC SCC DYE</t>
  </si>
  <si>
    <t xml:space="preserve">60070030    </t>
  </si>
  <si>
    <t>654.24</t>
  </si>
  <si>
    <t>4044</t>
  </si>
  <si>
    <t>MA01212840.17</t>
  </si>
  <si>
    <t>BACSOMATIC CONTROL SAMPLE (BCS)</t>
  </si>
  <si>
    <t>60083830</t>
  </si>
  <si>
    <t>807.09</t>
  </si>
  <si>
    <t>4041</t>
  </si>
  <si>
    <t>MA01212840.18</t>
  </si>
  <si>
    <t>BACSOMATIC RINSE CONCENTRATE</t>
  </si>
  <si>
    <t>60070033</t>
  </si>
  <si>
    <t>365.05</t>
  </si>
  <si>
    <t>4043</t>
  </si>
  <si>
    <t>MA06010370.11</t>
  </si>
  <si>
    <t>RICAMBIO EXCH-60038200 CUVETTE X MILKOSCAN FT+</t>
  </si>
  <si>
    <t>60038524</t>
  </si>
  <si>
    <t>2797.62</t>
  </si>
  <si>
    <t>760</t>
  </si>
  <si>
    <t>MA060400100.16</t>
  </si>
  <si>
    <t>FOSSOMATIC DC DYE 1X1L</t>
  </si>
  <si>
    <t>60064900</t>
  </si>
  <si>
    <t>2349.3599999999997</t>
  </si>
  <si>
    <t>7,6</t>
  </si>
  <si>
    <t>245,697</t>
  </si>
  <si>
    <t>MA060400100.17</t>
  </si>
  <si>
    <t>FOSSOMATIC DETERGENT 1X500ML</t>
  </si>
  <si>
    <t>60045445</t>
  </si>
  <si>
    <t>1193.01</t>
  </si>
  <si>
    <t>15,6</t>
  </si>
  <si>
    <t>246,698</t>
  </si>
  <si>
    <t>MA060400100.18</t>
  </si>
  <si>
    <t>FOSSOMATIC DC BUFFER 1X98.8 GR</t>
  </si>
  <si>
    <t>60064901</t>
  </si>
  <si>
    <t>578.16</t>
  </si>
  <si>
    <t>20,4</t>
  </si>
  <si>
    <t>244,696</t>
  </si>
  <si>
    <t>MA060400100.19</t>
  </si>
  <si>
    <t>FM ADJUSTMENT SAMPLE DC 25X30ML</t>
  </si>
  <si>
    <t>60064902</t>
  </si>
  <si>
    <t>4285.2</t>
  </si>
  <si>
    <t>4,6</t>
  </si>
  <si>
    <t>243,695</t>
  </si>
  <si>
    <t>F005726</t>
  </si>
  <si>
    <t>GENERON s.p.a</t>
  </si>
  <si>
    <t>BM01015800.4</t>
  </si>
  <si>
    <t>FAST FOOD UNIVERSAL DNA EXTRACTION- KIT RAPIDO PER ESTRAZIONE DNA DA COLTURE BAT</t>
  </si>
  <si>
    <t>EXD009</t>
  </si>
  <si>
    <t>110.0</t>
  </si>
  <si>
    <t>2604</t>
  </si>
  <si>
    <t>BM010300150</t>
  </si>
  <si>
    <t>CHECKTOX - GMO CERTIFIED REFERENCE MATERIAL</t>
  </si>
  <si>
    <t>CSM101</t>
  </si>
  <si>
    <t>Vedere allegato con prodotti</t>
  </si>
  <si>
    <t>7200.0</t>
  </si>
  <si>
    <t>2563</t>
  </si>
  <si>
    <t>BM01040120.5</t>
  </si>
  <si>
    <t>Nuovo codice IL_VT282325, 100 reazioni</t>
  </si>
  <si>
    <t>3000.0</t>
  </si>
  <si>
    <t>2068</t>
  </si>
  <si>
    <t>MA06011510.6</t>
  </si>
  <si>
    <t>SCREWCAP, WHITE, STERILE 40 UNITS</t>
  </si>
  <si>
    <t>41-430012</t>
  </si>
  <si>
    <t>570.0</t>
  </si>
  <si>
    <t>2883</t>
  </si>
  <si>
    <t>MA06011510.7</t>
  </si>
  <si>
    <t>MEASURING CELL, 4-ELECTRODES, FILLED 7,5ML, 2X CONC-155A (E.COLI IN SHELLFISH)12</t>
  </si>
  <si>
    <t>41-441555</t>
  </si>
  <si>
    <t>9672.0</t>
  </si>
  <si>
    <t>2649</t>
  </si>
  <si>
    <t>MI01039850</t>
  </si>
  <si>
    <t>NESSLER'S REAGENT 4X 10 ML BOTTLES</t>
  </si>
  <si>
    <t>nuovo codice TN1515: 16 cf. a 14,00€ ciascuna - prezzo totale 224,00€</t>
  </si>
  <si>
    <t>139.4</t>
  </si>
  <si>
    <t>737</t>
  </si>
  <si>
    <t>RE01020740.1</t>
  </si>
  <si>
    <t>ACID PHOSPHATASE REAGENT FOR CLOSTRIDIUM  PERFRINGENS  90TEST</t>
  </si>
  <si>
    <t>TN1519</t>
  </si>
  <si>
    <t>550.8</t>
  </si>
  <si>
    <t>647</t>
  </si>
  <si>
    <t>SI010100840</t>
  </si>
  <si>
    <t>ANTI-SALMONELLA HG-1ML</t>
  </si>
  <si>
    <t>TR1406</t>
  </si>
  <si>
    <t>142.56</t>
  </si>
  <si>
    <t>2524</t>
  </si>
  <si>
    <t>SI02020090.15</t>
  </si>
  <si>
    <t>CONTROLLO DI PROCESSO IC-RNA 1 ML</t>
  </si>
  <si>
    <t>IC289970</t>
  </si>
  <si>
    <t>825.0</t>
  </si>
  <si>
    <t>949</t>
  </si>
  <si>
    <t>SI02020090.6</t>
  </si>
  <si>
    <t>CONTROLLO DI PROCESSO</t>
  </si>
  <si>
    <t>IL_IC289970</t>
  </si>
  <si>
    <t>990.0</t>
  </si>
  <si>
    <t>1641</t>
  </si>
  <si>
    <t>F001771</t>
  </si>
  <si>
    <t>GILSON ITALIA SRL</t>
  </si>
  <si>
    <t>FI02020080.10</t>
  </si>
  <si>
    <t>FILTRI PER MICROMAN GILSON DA 0,22 UM STANDARD PZ 10</t>
  </si>
  <si>
    <t>F107204</t>
  </si>
  <si>
    <t>105.0</t>
  </si>
  <si>
    <t>Pesce</t>
  </si>
  <si>
    <t>1432</t>
  </si>
  <si>
    <t>FI02020080.9</t>
  </si>
  <si>
    <t>FILTRI PER PIPETTATORE GILSON DA 0,2 UM</t>
  </si>
  <si>
    <t>F1077503</t>
  </si>
  <si>
    <t>PEZZO SINGOLO NON CONF.</t>
  </si>
  <si>
    <t>6.0</t>
  </si>
  <si>
    <t>2233</t>
  </si>
  <si>
    <t>MA01010090.10</t>
  </si>
  <si>
    <t>GUARNIZIONE 5 O-RING E 5 SEAL PER P100 DA F2 A F100 P100N</t>
  </si>
  <si>
    <t>F144864</t>
  </si>
  <si>
    <t>CONF.</t>
  </si>
  <si>
    <t>35.0</t>
  </si>
  <si>
    <t>Baldi</t>
  </si>
  <si>
    <t>MA01010090.11</t>
  </si>
  <si>
    <t>GUARNIZIONE 5 O-RING E 5 SEAL PER P200 F200 P200N</t>
  </si>
  <si>
    <t>F144865</t>
  </si>
  <si>
    <t>70.0</t>
  </si>
  <si>
    <t>MA01010090.12</t>
  </si>
  <si>
    <t>GUARNIZIONE 5 O-RING E 5 SEAL PER P1000 F250 A F1000 P1000N</t>
  </si>
  <si>
    <t>F144866</t>
  </si>
  <si>
    <t>PA010100250</t>
  </si>
  <si>
    <t>PROPIPETTA ELETTRICA MARCA BORMAC ASPIRAZIONE LIQUIDI DA 1-100ML</t>
  </si>
  <si>
    <t>GB-15100053</t>
  </si>
  <si>
    <t>2362</t>
  </si>
  <si>
    <t>PA01010030</t>
  </si>
  <si>
    <t>PORTAPIPETTE CAROUSEL 7 POSIZIONI</t>
  </si>
  <si>
    <t>CODICE F161401</t>
  </si>
  <si>
    <t>3656</t>
  </si>
  <si>
    <t>PA01010120</t>
  </si>
  <si>
    <t>PIPETMAN GILSON P10</t>
  </si>
  <si>
    <t>F144055M</t>
  </si>
  <si>
    <t>397.5</t>
  </si>
  <si>
    <t>1862</t>
  </si>
  <si>
    <t>PA01010120.3</t>
  </si>
  <si>
    <t>PIPETMAN GILSON P100G ESPULSORE IN ACCIAIO INOX</t>
  </si>
  <si>
    <t>F144057M</t>
  </si>
  <si>
    <t>170.95</t>
  </si>
  <si>
    <t>1100</t>
  </si>
  <si>
    <t>PA01010130</t>
  </si>
  <si>
    <t>PIPETMAN GILSON P2</t>
  </si>
  <si>
    <t>F144054M, CLASSICA USCITA FUORI PRODUZIONE MODELLO COFRAC DA RICHIEDERE CON OFFERTA SEPARATA</t>
  </si>
  <si>
    <t>1864</t>
  </si>
  <si>
    <t>PA01010130.15</t>
  </si>
  <si>
    <t>PIPETMAN GILSON P1000G VOLUME VARIABILE</t>
  </si>
  <si>
    <t>F144059M</t>
  </si>
  <si>
    <t>1099</t>
  </si>
  <si>
    <t>PA01010130.9</t>
  </si>
  <si>
    <t>PIPETMAN GILSON P20</t>
  </si>
  <si>
    <t>F144056M</t>
  </si>
  <si>
    <t>201.79000000000002</t>
  </si>
  <si>
    <t>1865,1866</t>
  </si>
  <si>
    <t>PA01010170.10</t>
  </si>
  <si>
    <t>PIPETMAN L  MULTIMULTICANALE  P12X1200L</t>
  </si>
  <si>
    <t>FA10040</t>
  </si>
  <si>
    <t>1510.0</t>
  </si>
  <si>
    <t>1869</t>
  </si>
  <si>
    <t>PA01010170.11</t>
  </si>
  <si>
    <t>PIPETMAN L  MULTIMULTICANALE  P12X10L</t>
  </si>
  <si>
    <t>FA10014</t>
  </si>
  <si>
    <t>1868</t>
  </si>
  <si>
    <t>PA01010170.14</t>
  </si>
  <si>
    <t>PIPETMAN L MULTICANALE P12X200L</t>
  </si>
  <si>
    <t>FA10012</t>
  </si>
  <si>
    <t>1444.0</t>
  </si>
  <si>
    <t>1870</t>
  </si>
  <si>
    <t>PL01040310.1</t>
  </si>
  <si>
    <t>PUNTALE GILSON D200 VASSOIO AUTOCLAVABILE 960 PZ</t>
  </si>
  <si>
    <t>F171300</t>
  </si>
  <si>
    <t>,per pipette automatiche Gilson in dotazione del laboratorio - richiesta campionatura per verifica prelievo volume-richiesta campionatura</t>
  </si>
  <si>
    <t>809</t>
  </si>
  <si>
    <t>19536.0</t>
  </si>
  <si>
    <t>Martucciello,Casalinuovo,Casalinuovo,Pesce,Capuano,Gallo,Barca</t>
  </si>
  <si>
    <t>400,10,200,60,15,24,100</t>
  </si>
  <si>
    <t>1137,1138,1366,2724,3665,4152,58</t>
  </si>
  <si>
    <t>,puntali in plastica per micropipette automatiche</t>
  </si>
  <si>
    <t>PL01040310.13</t>
  </si>
  <si>
    <t>PUNTALE GILSON D1200 VASSOIO AUTOCLAVABILE 960 PZ</t>
  </si>
  <si>
    <t>F171600</t>
  </si>
  <si>
    <t>per pipette automatiche Gilson in dotazione del laboratorio - richiesta campionatura per verifica prelievo volume-richiesta campionatura,richiesta marca gilson</t>
  </si>
  <si>
    <t>1175.0</t>
  </si>
  <si>
    <t>Martucciello,Gallo</t>
  </si>
  <si>
    <t>10,40</t>
  </si>
  <si>
    <t>166,3664</t>
  </si>
  <si>
    <t>PL01040310.17</t>
  </si>
  <si>
    <t>PUNTALE GILSON DIAMOND D300 CF/960 SU RACK</t>
  </si>
  <si>
    <t xml:space="preserve">  F171400</t>
  </si>
  <si>
    <t>4153</t>
  </si>
  <si>
    <t>PL01040310.2</t>
  </si>
  <si>
    <t>PUNTALE GILSON D1000T VASSOIO AUTOCLAVABILE 960 PZ</t>
  </si>
  <si>
    <t>F171500</t>
  </si>
  <si>
    <t>,richiesta marca gilson</t>
  </si>
  <si>
    <t>3525.0</t>
  </si>
  <si>
    <t>Martucciello,Capuano</t>
  </si>
  <si>
    <t>100,50</t>
  </si>
  <si>
    <t>165,2723</t>
  </si>
  <si>
    <t>PL01040320.14</t>
  </si>
  <si>
    <t>PUNTALE CON FILTRO DFL10ST 960 Pz</t>
  </si>
  <si>
    <t>F171203</t>
  </si>
  <si>
    <t>132</t>
  </si>
  <si>
    <t>7920.0</t>
  </si>
  <si>
    <t>10,50,20,2,50</t>
  </si>
  <si>
    <t>1136,1923,1924,1925,2715</t>
  </si>
  <si>
    <t>PL01040320.15</t>
  </si>
  <si>
    <t>PUNTALE CON FILTRO DF100ST 960 Pz</t>
  </si>
  <si>
    <t>F172403</t>
  </si>
  <si>
    <t>61</t>
  </si>
  <si>
    <t>3660.0</t>
  </si>
  <si>
    <t>Galiero,Casalinuovo,Fusco_SA,Fusco_SA</t>
  </si>
  <si>
    <t>1,10,30,20</t>
  </si>
  <si>
    <t>1134,1916,1917,552</t>
  </si>
  <si>
    <t>PL01040320.30</t>
  </si>
  <si>
    <t>PUNTALI DF 10  0.1-10</t>
  </si>
  <si>
    <t>F171103</t>
  </si>
  <si>
    <t>1929,560</t>
  </si>
  <si>
    <t>PL01040320.6</t>
  </si>
  <si>
    <t>PUNTALE CON FILTRO DF30ST STERILI CF 960</t>
  </si>
  <si>
    <t>F171303</t>
  </si>
  <si>
    <t>4200.0</t>
  </si>
  <si>
    <t>50,20</t>
  </si>
  <si>
    <t>1921,1922</t>
  </si>
  <si>
    <t>PL01040320.7</t>
  </si>
  <si>
    <t>PUNTALE CON FILTRO DF200ST STERILI CF 960</t>
  </si>
  <si>
    <t>F171503</t>
  </si>
  <si>
    <t>123</t>
  </si>
  <si>
    <t>7380.0</t>
  </si>
  <si>
    <t>Galiero,Casalinuovo,Fusco_SA,Fusco_SA,Fusco_SA,Capuano</t>
  </si>
  <si>
    <t>1,10,30,30,2,50</t>
  </si>
  <si>
    <t>1135,1918,1919,1920,2714,553</t>
  </si>
  <si>
    <t>PL01040320.8</t>
  </si>
  <si>
    <t>PUNTALE CON FILTRO DF1000ST STERILI CF 960</t>
  </si>
  <si>
    <t>F171703</t>
  </si>
  <si>
    <t>4920.0</t>
  </si>
  <si>
    <t>10,40,20,2,10</t>
  </si>
  <si>
    <t>1133,1913,1914,1915,2713</t>
  </si>
  <si>
    <t>F004534</t>
  </si>
  <si>
    <t>HANNA INSTRUMENTS ITALIA SRL SOCIO UNICO</t>
  </si>
  <si>
    <t>MA02010030.10</t>
  </si>
  <si>
    <t>SOLUZIONE TAMPONE ACCREDIA ISO 17034 PH 4.00 CONF. 300 ML IN 6 X 50 ML</t>
  </si>
  <si>
    <t>ACCPH4</t>
  </si>
  <si>
    <t>320.0</t>
  </si>
  <si>
    <t>371</t>
  </si>
  <si>
    <t>MA02010030.11</t>
  </si>
  <si>
    <t>SOLUZIONE TAMPONE ACCREDIA ISO 17034 PH 7.00 CONF. 300 ML IN 6 X 50 ML</t>
  </si>
  <si>
    <t>ACCPH7</t>
  </si>
  <si>
    <t>372</t>
  </si>
  <si>
    <t>MA02010030.12</t>
  </si>
  <si>
    <t>SOLUZIONE TAMPONE ACCREDIA ISO 17034 PH 10.00 CONF. 300 ML IN 6 X 50 ML</t>
  </si>
  <si>
    <t>ACCPH10</t>
  </si>
  <si>
    <t>370</t>
  </si>
  <si>
    <t>MA02010040.10</t>
  </si>
  <si>
    <t>SOLUZIONE TAMPONE PH 10 500 ml</t>
  </si>
  <si>
    <t>HI7010L</t>
  </si>
  <si>
    <t>104.0</t>
  </si>
  <si>
    <t>580</t>
  </si>
  <si>
    <t>MA02010200.11</t>
  </si>
  <si>
    <t>SOLUZIONE DI CONSERVAZIONE ELETTRODI FLACONE DA 500 ML</t>
  </si>
  <si>
    <t>HI70300L</t>
  </si>
  <si>
    <t>125.0</t>
  </si>
  <si>
    <t>367</t>
  </si>
  <si>
    <t>MA02010200.14</t>
  </si>
  <si>
    <t>SOLUZIONE NAOH 0.1 N, FLACONE DA 1 LITRO</t>
  </si>
  <si>
    <t>HI70456</t>
  </si>
  <si>
    <t>380.0</t>
  </si>
  <si>
    <t>278</t>
  </si>
  <si>
    <t>MA02010200.7</t>
  </si>
  <si>
    <t>SOLUZIONE DI PULIZIA PER ELETTRODI DA 500ML</t>
  </si>
  <si>
    <t>HI7061L</t>
  </si>
  <si>
    <t>175.0</t>
  </si>
  <si>
    <t>Fusco_SA,Galiero</t>
  </si>
  <si>
    <t>2021,368</t>
  </si>
  <si>
    <t>MA02020010.41</t>
  </si>
  <si>
    <t>ELETTRODO PH  USO ALIMENTARE DOPPIA GIUNZIONE RIEMOIMENTO IN VISCOLENE PUNTA CO</t>
  </si>
  <si>
    <t>FC210B</t>
  </si>
  <si>
    <t>203.0</t>
  </si>
  <si>
    <t>348</t>
  </si>
  <si>
    <t>SI030300090.1</t>
  </si>
  <si>
    <t>HI 700640 CLEANING  SOLUTION FOR MILK DEPOSITS</t>
  </si>
  <si>
    <t>HI700640P</t>
  </si>
  <si>
    <t>162.5</t>
  </si>
  <si>
    <t>502</t>
  </si>
  <si>
    <t>F001848</t>
  </si>
  <si>
    <t>IDEXX LABORATORIES ITALIA SRL</t>
  </si>
  <si>
    <t>Test Swine Salmonella Ab</t>
  </si>
  <si>
    <t>codice 99-44100</t>
  </si>
  <si>
    <t>1517</t>
  </si>
  <si>
    <t>SI01010350</t>
  </si>
  <si>
    <t>ELISA KIT Q-FEVER</t>
  </si>
  <si>
    <t>QFT1135T</t>
  </si>
  <si>
    <t>4929.53</t>
  </si>
  <si>
    <t>Martucciello,Casalinuovo,Spadari</t>
  </si>
  <si>
    <t>4,8,1</t>
  </si>
  <si>
    <t>1299,42,971</t>
  </si>
  <si>
    <t>SI01010380</t>
  </si>
  <si>
    <t>CHLAMYDIA SERUM MONOPHASIC STRIP PLATE 2x96F16</t>
  </si>
  <si>
    <t>CLA1135T</t>
  </si>
  <si>
    <t>5594.43</t>
  </si>
  <si>
    <t>Martucciello,Casalinuovo,Casalinuovo</t>
  </si>
  <si>
    <t>4,1,10</t>
  </si>
  <si>
    <t>37,932,933</t>
  </si>
  <si>
    <t>SI01010450</t>
  </si>
  <si>
    <t>PRRS  X3 Ab 480 TEST</t>
  </si>
  <si>
    <t>99-40959</t>
  </si>
  <si>
    <t>4469.16</t>
  </si>
  <si>
    <t>Pesce,Fusco_SA</t>
  </si>
  <si>
    <t>1360,1903</t>
  </si>
  <si>
    <t>SI01010830</t>
  </si>
  <si>
    <t>BHV-1 HERDCHEK IBR GB X3 AB TEST 5 PIASTRE/480CAMPIONI</t>
  </si>
  <si>
    <t>99-41299</t>
  </si>
  <si>
    <t>14722.6</t>
  </si>
  <si>
    <t>Guarino,Casalinuovo,Casalinuovo,Pesce,Fusco_SA,Barca</t>
  </si>
  <si>
    <t>10,6,8,10,4,2</t>
  </si>
  <si>
    <t>1453,1585,4048,662,883,884</t>
  </si>
  <si>
    <t>SI01010830.1</t>
  </si>
  <si>
    <t>PETCHEK CANINE HEARTWORM (FILARIA) 2P/192POZZ.</t>
  </si>
  <si>
    <t>99-09278</t>
  </si>
  <si>
    <t>1185.66</t>
  </si>
  <si>
    <t>1307</t>
  </si>
  <si>
    <t>SI01010830.3</t>
  </si>
  <si>
    <t>IDEXX PI-3 AB TEST - 2 PIASTRE IN STRIP</t>
  </si>
  <si>
    <t>P00652-2</t>
  </si>
  <si>
    <t>1060.0</t>
  </si>
  <si>
    <t>1734</t>
  </si>
  <si>
    <t>SI0101100</t>
  </si>
  <si>
    <t>IDEXX PRV/ADV GB AB TEST</t>
  </si>
  <si>
    <t>99-09732</t>
  </si>
  <si>
    <t>2792.4</t>
  </si>
  <si>
    <t>Casalinuovo,Barca</t>
  </si>
  <si>
    <t>1013,4096</t>
  </si>
  <si>
    <t>SI01011080.1</t>
  </si>
  <si>
    <t>BVD ANTIGENE 5 STRIP</t>
  </si>
  <si>
    <t>99-43830</t>
  </si>
  <si>
    <t>ML</t>
  </si>
  <si>
    <t>3375.0</t>
  </si>
  <si>
    <t>34</t>
  </si>
  <si>
    <t>SI01020030.6</t>
  </si>
  <si>
    <t>SNAP FIV/FELV COMBO 15 TEST</t>
  </si>
  <si>
    <t>99-06034</t>
  </si>
  <si>
    <t>1904.8</t>
  </si>
  <si>
    <t>2015</t>
  </si>
  <si>
    <t>SI01020040.2</t>
  </si>
  <si>
    <t>IDEXX PRV/ADV  GI 6/STRIP (PSEUDO RABIES VIRUS)</t>
  </si>
  <si>
    <t>55</t>
  </si>
  <si>
    <t>sostituito da codice 99-41529 come linea 14</t>
  </si>
  <si>
    <t>19053.72</t>
  </si>
  <si>
    <t>35,20</t>
  </si>
  <si>
    <t>1012,4095</t>
  </si>
  <si>
    <t>SI01020040.3</t>
  </si>
  <si>
    <t>PSEUDO RABIES VIRUS GPI ANTIBODY TEST KIT</t>
  </si>
  <si>
    <t>99-41529</t>
  </si>
  <si>
    <t>nuovo codice articolo 99-41529</t>
  </si>
  <si>
    <t>7100.8</t>
  </si>
  <si>
    <t>1904</t>
  </si>
  <si>
    <t>SI01020170.1</t>
  </si>
  <si>
    <t>BVDV/MD/BDV P80 PROTEIN ANTIBODY TEST KIT</t>
  </si>
  <si>
    <t>P00645-5--</t>
  </si>
  <si>
    <t>6720.4</t>
  </si>
  <si>
    <t>908</t>
  </si>
  <si>
    <t>SI01020280</t>
  </si>
  <si>
    <t>KIT HERDCHECK ANTI IBR GE 570 DET.</t>
  </si>
  <si>
    <t>99-41459</t>
  </si>
  <si>
    <t>kit a 5 piastre (480 det.) come linea 19</t>
  </si>
  <si>
    <t>5525.0</t>
  </si>
  <si>
    <t>Guarino,Barca</t>
  </si>
  <si>
    <t>8,5</t>
  </si>
  <si>
    <t>4103,719</t>
  </si>
  <si>
    <t>Guarino,Pesce,Fusco_SA</t>
  </si>
  <si>
    <t>SI01030010</t>
  </si>
  <si>
    <t>ELISA NEOSPORA CANINUM</t>
  </si>
  <si>
    <t>99-09566</t>
  </si>
  <si>
    <t>5383.07</t>
  </si>
  <si>
    <t>Martucciello,Casalinuovo</t>
  </si>
  <si>
    <t>3,8</t>
  </si>
  <si>
    <t>43,972</t>
  </si>
  <si>
    <t>SI03030390</t>
  </si>
  <si>
    <t>Classical Swine Fever (CSFV)  5 plates/strips</t>
  </si>
  <si>
    <t>99-43220</t>
  </si>
  <si>
    <t>1240.0</t>
  </si>
  <si>
    <t>1615</t>
  </si>
  <si>
    <t>SI06040220</t>
  </si>
  <si>
    <t>ENTEROLERT DW (ENTEROCOCCHI)</t>
  </si>
  <si>
    <t>98-18072-00</t>
  </si>
  <si>
    <t>1532.16</t>
  </si>
  <si>
    <t>237,2593</t>
  </si>
  <si>
    <t>SI06040230</t>
  </si>
  <si>
    <t>COLILERT 18 (COLIFORMI , E.COLI)</t>
  </si>
  <si>
    <t>98-08876-00</t>
  </si>
  <si>
    <t>1209.6</t>
  </si>
  <si>
    <t>227,2566</t>
  </si>
  <si>
    <t>SI06040240</t>
  </si>
  <si>
    <t>PSEUDALERT (PS.AERUGINOSA)</t>
  </si>
  <si>
    <t>98-18076-00</t>
  </si>
  <si>
    <t>1313.2800000000002</t>
  </si>
  <si>
    <t>2711,272</t>
  </si>
  <si>
    <t>SI06040260</t>
  </si>
  <si>
    <t>FLACONI STERILI MONOUSO</t>
  </si>
  <si>
    <t>CF,PZ</t>
  </si>
  <si>
    <t>codice corretto: 98-09222-00</t>
  </si>
  <si>
    <t>328.15000000000003</t>
  </si>
  <si>
    <t>2,2,1</t>
  </si>
  <si>
    <t>2242,2610,490</t>
  </si>
  <si>
    <t>SI06040260.2</t>
  </si>
  <si>
    <t>SOLUZIONE ANTISCHIUMA</t>
  </si>
  <si>
    <t>98-21904-00</t>
  </si>
  <si>
    <t>577</t>
  </si>
  <si>
    <t>SI06040260.3</t>
  </si>
  <si>
    <t>BARATTOLI CON ANTISCHIUMA</t>
  </si>
  <si>
    <t>98-06161-00</t>
  </si>
  <si>
    <t>493.5</t>
  </si>
  <si>
    <t>218</t>
  </si>
  <si>
    <t>SI06040270</t>
  </si>
  <si>
    <t>QUANTI TRAY 51</t>
  </si>
  <si>
    <t>98-21378-00</t>
  </si>
  <si>
    <t>743.5</t>
  </si>
  <si>
    <t>565</t>
  </si>
  <si>
    <t>SI06040270.1</t>
  </si>
  <si>
    <t>QUANTI TRAY 2000</t>
  </si>
  <si>
    <t>98-21675-00</t>
  </si>
  <si>
    <t>525.05</t>
  </si>
  <si>
    <t>564</t>
  </si>
  <si>
    <t>F000556</t>
  </si>
  <si>
    <t>ILLUMINA ITALY S.R.L. SOCIETA' UNIPERSONALE</t>
  </si>
  <si>
    <t>BM010101620.62</t>
  </si>
  <si>
    <t>COVIDSEq Assay (96TEST) index 1</t>
  </si>
  <si>
    <t>20049393</t>
  </si>
  <si>
    <t>30634.0</t>
  </si>
  <si>
    <t>1643</t>
  </si>
  <si>
    <t>BM010101620.64</t>
  </si>
  <si>
    <t>ILLUMINA COVIDSEQ V4 PRIMER POOLS 384 SAMPLES RUO</t>
  </si>
  <si>
    <t>20065135</t>
  </si>
  <si>
    <t>998.75</t>
  </si>
  <si>
    <t>1736</t>
  </si>
  <si>
    <t>F010043</t>
  </si>
  <si>
    <t>IN3DIAGNOSTIC SRL</t>
  </si>
  <si>
    <t>SI01020120.4</t>
  </si>
  <si>
    <t>ERADIKIT BO-BUHV1 DISCRIMINATION KIT</t>
  </si>
  <si>
    <t>2628-2</t>
  </si>
  <si>
    <t>ML,PZ</t>
  </si>
  <si>
    <t>3976.0</t>
  </si>
  <si>
    <t>10,1</t>
  </si>
  <si>
    <t>1684,44</t>
  </si>
  <si>
    <t>SI01020120.5</t>
  </si>
  <si>
    <t>ERADIKIT -BUHV1</t>
  </si>
  <si>
    <t>2848-2</t>
  </si>
  <si>
    <t>1563.0</t>
  </si>
  <si>
    <t>F005170</t>
  </si>
  <si>
    <t>INNOVATIVE DIAGNOSTICS SARL (EX ID.VET. SARL)</t>
  </si>
  <si>
    <t>ID Screen® Brucella suis Indirect</t>
  </si>
  <si>
    <t>1515</t>
  </si>
  <si>
    <t>ID Screen® Mycoplasma hyopneumoniae Indirect</t>
  </si>
  <si>
    <t>1514</t>
  </si>
  <si>
    <t>ID Screen® Trichinella Indirect Multi-species</t>
  </si>
  <si>
    <t>1516</t>
  </si>
  <si>
    <t>BM010101620.32</t>
  </si>
  <si>
    <t>TIP COMB DW MAGNETS</t>
  </si>
  <si>
    <t>IDTIP-96</t>
  </si>
  <si>
    <t>2053</t>
  </si>
  <si>
    <t>BM010101620.33</t>
  </si>
  <si>
    <t>ELUATION PLATE</t>
  </si>
  <si>
    <t>IDELU-96</t>
  </si>
  <si>
    <t>1675</t>
  </si>
  <si>
    <t>BM010101620.34</t>
  </si>
  <si>
    <t>DEEP WELL 2 ML</t>
  </si>
  <si>
    <t>IDWELL-96</t>
  </si>
  <si>
    <t>5200.0</t>
  </si>
  <si>
    <t>1650</t>
  </si>
  <si>
    <t>BM010101620.35</t>
  </si>
  <si>
    <t>ID GENE MAG UNIVERSAL EXTRACTION KIT</t>
  </si>
  <si>
    <t>MAG384</t>
  </si>
  <si>
    <t>25500.0</t>
  </si>
  <si>
    <t>24,10</t>
  </si>
  <si>
    <t>1729,1730</t>
  </si>
  <si>
    <t>BM010101620.69</t>
  </si>
  <si>
    <t>ID GENE SCHMALLEMBERG DUPLEX</t>
  </si>
  <si>
    <t>IDSBV-50</t>
  </si>
  <si>
    <t>1920.0</t>
  </si>
  <si>
    <t>338</t>
  </si>
  <si>
    <t>BM010101620.70</t>
  </si>
  <si>
    <t>ID GENE NEOSPORA CANINUM DUPLEX 50 CAMPIONI</t>
  </si>
  <si>
    <t>IDNEO-50</t>
  </si>
  <si>
    <t>337</t>
  </si>
  <si>
    <t>BM010101620.71</t>
  </si>
  <si>
    <t>ID GENE TOXOPLASMA GONDII  DUPLEX  50 CAMPIONI</t>
  </si>
  <si>
    <t>IDTOXO-50</t>
  </si>
  <si>
    <t>500.0</t>
  </si>
  <si>
    <t>339</t>
  </si>
  <si>
    <t>MA01110740</t>
  </si>
  <si>
    <t>KIT-ID SCREEN BLV COMPETITION</t>
  </si>
  <si>
    <t>BLVC-10P</t>
  </si>
  <si>
    <t>4840.0</t>
  </si>
  <si>
    <t>Casalinuovo,Pesce</t>
  </si>
  <si>
    <t>6,5</t>
  </si>
  <si>
    <t>1026,1457</t>
  </si>
  <si>
    <t>MA01110740.2</t>
  </si>
  <si>
    <t>ID SCREEN BRUCELLOSIS MILK INDIRECT</t>
  </si>
  <si>
    <t>BRUMILK-5P</t>
  </si>
  <si>
    <t>5490.0</t>
  </si>
  <si>
    <t>Martucciello,Guarino,Barca</t>
  </si>
  <si>
    <t>8,10,2</t>
  </si>
  <si>
    <t>4094,49,708</t>
  </si>
  <si>
    <t>MA10010080</t>
  </si>
  <si>
    <t>ID SCREEN WEST NILE COMPETITION</t>
  </si>
  <si>
    <t>WNC-2P</t>
  </si>
  <si>
    <t>1731</t>
  </si>
  <si>
    <t>MA10010080.10</t>
  </si>
  <si>
    <t>ID SCREEN WEST NILE IGM CAPTURE</t>
  </si>
  <si>
    <t>WNIGM-4P</t>
  </si>
  <si>
    <t>5700.0</t>
  </si>
  <si>
    <t>1732</t>
  </si>
  <si>
    <t>Nota Massimo: Tipologia inserita via telefonica con la Fusco</t>
  </si>
  <si>
    <t>MA10010080.11</t>
  </si>
  <si>
    <t>ID SCREEN® IBR gE COMPETITION - 6 PIASTRE 576 REAZIONI</t>
  </si>
  <si>
    <t>IBRGEC-6P</t>
  </si>
  <si>
    <t>12750.0</t>
  </si>
  <si>
    <t>66</t>
  </si>
  <si>
    <t>MA10010080.12</t>
  </si>
  <si>
    <t>ID SCREEN® IBR gB COMPETITION - 5 PIASTRE 480 REAZIONI</t>
  </si>
  <si>
    <t>IBRGBC-5P</t>
  </si>
  <si>
    <t>6000.0</t>
  </si>
  <si>
    <t>65</t>
  </si>
  <si>
    <t>MA10010080.8</t>
  </si>
  <si>
    <t>ID SCREEN IBVD P80 ANTIBODY COMPETITION  10 PIASTRE 960-REAZIONI</t>
  </si>
  <si>
    <t>BVDC-10P</t>
  </si>
  <si>
    <t>4400.0</t>
  </si>
  <si>
    <t>141</t>
  </si>
  <si>
    <t>MA10010100.5</t>
  </si>
  <si>
    <t>ID SCREEN®  AFRICAN SWINE FEVER COMPETITION</t>
  </si>
  <si>
    <t>ASFC-2P</t>
  </si>
  <si>
    <t>5370.0</t>
  </si>
  <si>
    <t>4,2,10</t>
  </si>
  <si>
    <t>1010,1011,1733</t>
  </si>
  <si>
    <t>,Nota Massimo: Tipologia inserita via telefonica con la Fusco</t>
  </si>
  <si>
    <t>ID GENE BRUCELLA SPP TRIPLEX</t>
  </si>
  <si>
    <t>IDBRU-100</t>
  </si>
  <si>
    <t>617</t>
  </si>
  <si>
    <t>ID GENE CHLAMYDOPHILA SPP DUPLEX</t>
  </si>
  <si>
    <t>IDCHKM-50</t>
  </si>
  <si>
    <t>615</t>
  </si>
  <si>
    <t>ID GENE MYCOBACTERIUM TUBERCOLOSIS COMPLEX 50 CAMPIONI</t>
  </si>
  <si>
    <t>IDTUB-50</t>
  </si>
  <si>
    <t>618</t>
  </si>
  <si>
    <t>ID GENE Q FEVER TRIPLEX</t>
  </si>
  <si>
    <t>IDQF-50</t>
  </si>
  <si>
    <t>616</t>
  </si>
  <si>
    <t>SI01020870</t>
  </si>
  <si>
    <t>KIT ID SCREENLEISHMANIA INDIRECT 2X192 REAZIONE</t>
  </si>
  <si>
    <t>LEISHS-2P</t>
  </si>
  <si>
    <t>5850.0</t>
  </si>
  <si>
    <t>Spadari,Lucifora,Barca</t>
  </si>
  <si>
    <t>15,2,2</t>
  </si>
  <si>
    <t>1305,3027,4105</t>
  </si>
  <si>
    <t>SI01020880</t>
  </si>
  <si>
    <t>KIT-ID SCEEEN INFLUENZA ANTIBODY COMPETITION 192R</t>
  </si>
  <si>
    <t>FLUACA-2P</t>
  </si>
  <si>
    <t>1740.0</t>
  </si>
  <si>
    <t>1769</t>
  </si>
  <si>
    <t>SI01020910.1</t>
  </si>
  <si>
    <t>ID SCEEEN CHLAMYDOPHILA ABORTUS INDIRECT MULTISPE</t>
  </si>
  <si>
    <t>CHLMS-MS-2P</t>
  </si>
  <si>
    <t>,metodo validato</t>
  </si>
  <si>
    <t>DS</t>
  </si>
  <si>
    <t>1795.0</t>
  </si>
  <si>
    <t>Casalinuovo,Casalinuovo,Spadari</t>
  </si>
  <si>
    <t>4,1,1</t>
  </si>
  <si>
    <t>1006,1007,1302</t>
  </si>
  <si>
    <t>SI01020910.4</t>
  </si>
  <si>
    <t>ID SCEEEN TOXOPLASMA  INDIRECT MULTISPECIES 2 PIASTRE 192 REAZIONI</t>
  </si>
  <si>
    <t>TOXOS-MS-2P</t>
  </si>
  <si>
    <t>CF,DS</t>
  </si>
  <si>
    <t>Martucciello,Casalinuovo,Spadari,Pesce</t>
  </si>
  <si>
    <t>6,4,1,2</t>
  </si>
  <si>
    <t>1009,1303,1466,48</t>
  </si>
  <si>
    <t>SI01020910.5</t>
  </si>
  <si>
    <t>ID SCEEEN PARATUBERCOLOSIS INDIRECT (SCREENING)</t>
  </si>
  <si>
    <t>PARAS-5P.</t>
  </si>
  <si>
    <t>600.0</t>
  </si>
  <si>
    <t>Lucifora</t>
  </si>
  <si>
    <t>3025</t>
  </si>
  <si>
    <t>SI01020910.6</t>
  </si>
  <si>
    <t>ID SCEEEN SCHMALLEMBERG VIRUS COMPETITION MULTISPECIES</t>
  </si>
  <si>
    <t xml:space="preserve">SBVC-5P </t>
  </si>
  <si>
    <t>6800.0</t>
  </si>
  <si>
    <t>47</t>
  </si>
  <si>
    <t>26</t>
  </si>
  <si>
    <t>SI01020940</t>
  </si>
  <si>
    <t>ID SCREEN NEOSPORA COMPETITION</t>
  </si>
  <si>
    <t>NCC-2P</t>
  </si>
  <si>
    <t>1304</t>
  </si>
  <si>
    <t>SI01020960</t>
  </si>
  <si>
    <t>ID SCEEEN PARATUBERCOLOSIS INDIRECT CONFIRMATION</t>
  </si>
  <si>
    <t>PARAB-5P</t>
  </si>
  <si>
    <t>4440.0</t>
  </si>
  <si>
    <t>Guarino,Casalinuovo,Lucifora,Barca</t>
  </si>
  <si>
    <t>3,10,2,5</t>
  </si>
  <si>
    <t>1008,3026,4093,707</t>
  </si>
  <si>
    <t>SI01030030.1</t>
  </si>
  <si>
    <t>HAEMOLYTIC SERUM</t>
  </si>
  <si>
    <t>HS</t>
  </si>
  <si>
    <t>78</t>
  </si>
  <si>
    <t>6240.0</t>
  </si>
  <si>
    <t>Martucciello,Guarino,Casalinuovo,Pesce,Lucifora,Barca</t>
  </si>
  <si>
    <t>25,30,4,6,3,10</t>
  </si>
  <si>
    <t>140,1464,2998,4089,704,995</t>
  </si>
  <si>
    <t>SI02020040.5</t>
  </si>
  <si>
    <t>KIT ELISA ID SCREEN BLV COMPETITION 5 PIASTRE</t>
  </si>
  <si>
    <t>BLVC-5P</t>
  </si>
  <si>
    <t>14520.0</t>
  </si>
  <si>
    <t>Martucciello,Guarino,Lucifora,Barca</t>
  </si>
  <si>
    <t>40,10,8,8</t>
  </si>
  <si>
    <t>2999,4102,50,718</t>
  </si>
  <si>
    <t>SI03030020.4</t>
  </si>
  <si>
    <t>GUINEA PIG COMPLEMENT 2 X 5ML</t>
  </si>
  <si>
    <t>CPLT 2X5ML</t>
  </si>
  <si>
    <t>654</t>
  </si>
  <si>
    <t>48550.0</t>
  </si>
  <si>
    <t>Martucciello,Guarino,Pesce,Fusco_SA,Lucifora,Barca</t>
  </si>
  <si>
    <t>200,300,10,4,120,20</t>
  </si>
  <si>
    <t>139,1455,1719,2997,4088,703</t>
  </si>
  <si>
    <t>SI03030240</t>
  </si>
  <si>
    <t>COMPLEMENT FIXATION TEST BUFFER (EX VERONAL BUFFER)</t>
  </si>
  <si>
    <t>CFTB-4L</t>
  </si>
  <si>
    <t>143</t>
  </si>
  <si>
    <t>6615.0</t>
  </si>
  <si>
    <t>Guarino,Casalinuovo,Spadari,Lucifora,Barca</t>
  </si>
  <si>
    <t>70,40,3,20,10</t>
  </si>
  <si>
    <t>1298,2990,4071,683,946</t>
  </si>
  <si>
    <t>F000606</t>
  </si>
  <si>
    <t>IZS DELL'ABRUZZO E DEL MOLISE  G. CAPORALE,IZS DELL'ABRUZZO E DEL MOLISE " G. CAPORALE"""</t>
  </si>
  <si>
    <t>SI01010020</t>
  </si>
  <si>
    <t>ANTIGENE BRUCELLOSI ROSA BENGALA 40 ML</t>
  </si>
  <si>
    <t>10001</t>
  </si>
  <si>
    <t>1990</t>
  </si>
  <si>
    <t>291793.7</t>
  </si>
  <si>
    <t>400,800,140,250,200,200</t>
  </si>
  <si>
    <t>1451,27,2987,4037,656,850</t>
  </si>
  <si>
    <t>SI01010210</t>
  </si>
  <si>
    <t>SIERO NAZIONALE STANDARD POSITIVO BRUCELLOSI</t>
  </si>
  <si>
    <t>10000</t>
  </si>
  <si>
    <t>147</t>
  </si>
  <si>
    <t>6074.04</t>
  </si>
  <si>
    <t>20,60,25,10,12,20</t>
  </si>
  <si>
    <t>1193,1459,3002,4166,61,771</t>
  </si>
  <si>
    <t>IZS DELL'ABRUZZO E DEL MOLISE  G. CAPORALE</t>
  </si>
  <si>
    <t>SI01010370.1</t>
  </si>
  <si>
    <t>ANTIGENE MORBO COITALE MALIGNO PER FDC</t>
  </si>
  <si>
    <t>10050</t>
  </si>
  <si>
    <t>1297</t>
  </si>
  <si>
    <t>SI01010520</t>
  </si>
  <si>
    <t>SIERO DI REFERENZA NEGATIVO PER BRUCELLOSI</t>
  </si>
  <si>
    <t>10053</t>
  </si>
  <si>
    <t>1363.56</t>
  </si>
  <si>
    <t>15,60,15,10,12,20</t>
  </si>
  <si>
    <t>1190,1458,3001,4165,60,770</t>
  </si>
  <si>
    <t>SI01010810.2</t>
  </si>
  <si>
    <t>SIERO BOVINO POSITIVO X BRUCELLA ABORTUS RB 51 PER FDC</t>
  </si>
  <si>
    <t>AA13278</t>
  </si>
  <si>
    <t>53</t>
  </si>
  <si>
    <t>1590.0</t>
  </si>
  <si>
    <t>Martucciello,Guarino</t>
  </si>
  <si>
    <t>5,48</t>
  </si>
  <si>
    <t>170,769</t>
  </si>
  <si>
    <t>SI010201350</t>
  </si>
  <si>
    <t>ANTIGENE BRUCELLA ABORTUS RB 51</t>
  </si>
  <si>
    <t>AA13269</t>
  </si>
  <si>
    <t>7510</t>
  </si>
  <si>
    <t>22530.0</t>
  </si>
  <si>
    <t>10,7500</t>
  </si>
  <si>
    <t>26,655</t>
  </si>
  <si>
    <t>SI04010020.10</t>
  </si>
  <si>
    <t>SIERO EQUINO POSITIVO PER MORBO COITALE MALIGNO.</t>
  </si>
  <si>
    <t>10058</t>
  </si>
  <si>
    <t>Casalinuovo,Spadari</t>
  </si>
  <si>
    <t>8,2</t>
  </si>
  <si>
    <t>1192,1310</t>
  </si>
  <si>
    <t>SI04010020.3</t>
  </si>
  <si>
    <t>SIERO EQUINO NEGATIVO PER MORBO COITALE MALIGNO.</t>
  </si>
  <si>
    <t>10054</t>
  </si>
  <si>
    <t>200.0</t>
  </si>
  <si>
    <t>1191,1309</t>
  </si>
  <si>
    <t>F004740</t>
  </si>
  <si>
    <t>IZS DELLE VENEZIE</t>
  </si>
  <si>
    <t>SI010101990</t>
  </si>
  <si>
    <t>ANTIGENE H2</t>
  </si>
  <si>
    <t>10.08</t>
  </si>
  <si>
    <t>1560</t>
  </si>
  <si>
    <t>SI010101990.1</t>
  </si>
  <si>
    <t>ANTIGENE H3</t>
  </si>
  <si>
    <t>1561</t>
  </si>
  <si>
    <t>SI010101990.10</t>
  </si>
  <si>
    <t>ANTIGENE H15</t>
  </si>
  <si>
    <t>1558</t>
  </si>
  <si>
    <t>SI010101990.11</t>
  </si>
  <si>
    <t>ANTIGENE H16</t>
  </si>
  <si>
    <t>1559</t>
  </si>
  <si>
    <t>SI010101990.2</t>
  </si>
  <si>
    <t>ANTIGENE H4</t>
  </si>
  <si>
    <t>1562</t>
  </si>
  <si>
    <t>SI010101990.3</t>
  </si>
  <si>
    <t>ANTIGENE H6</t>
  </si>
  <si>
    <t>1564</t>
  </si>
  <si>
    <t>SI010101990.4</t>
  </si>
  <si>
    <t>ANTIGENE H8</t>
  </si>
  <si>
    <t>1566</t>
  </si>
  <si>
    <t>SI010101990.5</t>
  </si>
  <si>
    <t>ANTIGENE H10</t>
  </si>
  <si>
    <t>1553</t>
  </si>
  <si>
    <t>SI010101990.6</t>
  </si>
  <si>
    <t>ANTIGENE H11</t>
  </si>
  <si>
    <t>1554</t>
  </si>
  <si>
    <t>SI010101990.7</t>
  </si>
  <si>
    <t>ANTIGENE H12</t>
  </si>
  <si>
    <t>1555</t>
  </si>
  <si>
    <t>SI010101990.8</t>
  </si>
  <si>
    <t>ANTIGENE H13</t>
  </si>
  <si>
    <t>1556</t>
  </si>
  <si>
    <t>SI010101990.9</t>
  </si>
  <si>
    <t>ANTIGENE H14</t>
  </si>
  <si>
    <t>1557</t>
  </si>
  <si>
    <t>SI010106190</t>
  </si>
  <si>
    <t>ANTIGENE NDV</t>
  </si>
  <si>
    <t>NULL-O</t>
  </si>
  <si>
    <t>1567</t>
  </si>
  <si>
    <t>SI01010620</t>
  </si>
  <si>
    <t>ANTIGENE H5</t>
  </si>
  <si>
    <t>110.88</t>
  </si>
  <si>
    <t>1563,851</t>
  </si>
  <si>
    <t>SI01010630</t>
  </si>
  <si>
    <t>ANTIGENE H7</t>
  </si>
  <si>
    <t>H7</t>
  </si>
  <si>
    <t>1565,852</t>
  </si>
  <si>
    <t>SI01010800.1</t>
  </si>
  <si>
    <t>SIERO POSITIVO H10</t>
  </si>
  <si>
    <t>RGSI003 H10N1</t>
  </si>
  <si>
    <t>2001</t>
  </si>
  <si>
    <t>SI01010800.12</t>
  </si>
  <si>
    <t>SIERO POSITIVO H12</t>
  </si>
  <si>
    <t>RGSI003 H12N5</t>
  </si>
  <si>
    <t>2003</t>
  </si>
  <si>
    <t>SI01010800.13</t>
  </si>
  <si>
    <t>SIERO POSITIVO H7</t>
  </si>
  <si>
    <t>POSITIVO H7</t>
  </si>
  <si>
    <t>2009</t>
  </si>
  <si>
    <t>SI01010800.2</t>
  </si>
  <si>
    <t>SIERO POSITIVO H11</t>
  </si>
  <si>
    <t>RGSI003 H11N6</t>
  </si>
  <si>
    <t>2002</t>
  </si>
  <si>
    <t>SI01010800.4</t>
  </si>
  <si>
    <t>SIERO POSITIVO H14</t>
  </si>
  <si>
    <t>RGSI003 H14N5</t>
  </si>
  <si>
    <t>2004</t>
  </si>
  <si>
    <t>SI01010800.5</t>
  </si>
  <si>
    <t>SIERO POSITIVO H15</t>
  </si>
  <si>
    <t>RGSI003 H15N9</t>
  </si>
  <si>
    <t>2005</t>
  </si>
  <si>
    <t>SI01010800.6</t>
  </si>
  <si>
    <t>SIERO POSITIVO H16</t>
  </si>
  <si>
    <t>RGSI003 H16N3</t>
  </si>
  <si>
    <t>2006</t>
  </si>
  <si>
    <t>SI01010800.8</t>
  </si>
  <si>
    <t>SIERO POSITIVO H3</t>
  </si>
  <si>
    <t>RGSI003 H3N2</t>
  </si>
  <si>
    <t>2007</t>
  </si>
  <si>
    <t>SI01010920</t>
  </si>
  <si>
    <t>SIERO POSITIVO H5</t>
  </si>
  <si>
    <t>H5</t>
  </si>
  <si>
    <t>2008</t>
  </si>
  <si>
    <t>SI01020511</t>
  </si>
  <si>
    <t>SIERO NEGATIVO DI REFERENZA I.A. / NDV</t>
  </si>
  <si>
    <t>CONTR. NEGATIVO</t>
  </si>
  <si>
    <t>1194,1999</t>
  </si>
  <si>
    <t>SI01020512</t>
  </si>
  <si>
    <t>SIERO POSITIVO DI REFERENZA I.A. / NDV</t>
  </si>
  <si>
    <t>NDV</t>
  </si>
  <si>
    <t>2000</t>
  </si>
  <si>
    <t>F000056</t>
  </si>
  <si>
    <t>IZS LAZIO E TOSCANA</t>
  </si>
  <si>
    <t>SI01010670.2</t>
  </si>
  <si>
    <t>ANTIGENE A.I.E. COMPLETO DI SIERO+++ (ORDINEARE MULTIPLI DA 1.5 ML)</t>
  </si>
  <si>
    <t>VA40</t>
  </si>
  <si>
    <t>importo comprensivo di iva</t>
  </si>
  <si>
    <t>232.38</t>
  </si>
  <si>
    <t>Fusco_SA,Lucifora</t>
  </si>
  <si>
    <t>3,15</t>
  </si>
  <si>
    <t>1552,2986</t>
  </si>
  <si>
    <t>SI01010670.4</t>
  </si>
  <si>
    <t>KIT CTB-ELISA PER AIE</t>
  </si>
  <si>
    <t>*</t>
  </si>
  <si>
    <t>KT,PZ</t>
  </si>
  <si>
    <t>32</t>
  </si>
  <si>
    <t>17641.2</t>
  </si>
  <si>
    <t>Fusco_SA,Casalinuovo,Lucifora,Barca</t>
  </si>
  <si>
    <t>4,10,6,12</t>
  </si>
  <si>
    <t>1021,1761,3000,4104</t>
  </si>
  <si>
    <t xml:space="preserve">,uniformare le sez. calabre </t>
  </si>
  <si>
    <t>,nota De Carlo Fusco del 10/11/2022</t>
  </si>
  <si>
    <t>F000333</t>
  </si>
  <si>
    <t>IZS LOMBARDIA E DELL'EMILIA ROMAGNA</t>
  </si>
  <si>
    <t>RE01031040.1</t>
  </si>
  <si>
    <t>72476</t>
  </si>
  <si>
    <t>L</t>
  </si>
  <si>
    <t xml:space="preserve">SPESE DI TRASPORTO A VOSTRO CARICO - OPPURE DA CONCORDARE DI VOLTA IN VOLTA IN BASE AL PESO - I PREZZI POTRANNO SUBIRE VARIAZIONI IN CASO DI MODIFICA DEL TARIFFARIO DELL' IZSLER  </t>
  </si>
  <si>
    <t>71.25</t>
  </si>
  <si>
    <t>2113</t>
  </si>
  <si>
    <t>SI01010030</t>
  </si>
  <si>
    <t>ANTIGENE UNICO PER BRUCELLOSI OVI CAPRINO</t>
  </si>
  <si>
    <t>72675</t>
  </si>
  <si>
    <t>550</t>
  </si>
  <si>
    <t>COMPRENSIVO DI SPESE DI TRASPORTO</t>
  </si>
  <si>
    <t>24750.0</t>
  </si>
  <si>
    <t>150,200,60,20,100,20</t>
  </si>
  <si>
    <t>1452,28,2988,4038,657,853</t>
  </si>
  <si>
    <t>SI01010960</t>
  </si>
  <si>
    <t>72575</t>
  </si>
  <si>
    <t>2480.0</t>
  </si>
  <si>
    <t>1762</t>
  </si>
  <si>
    <t>SI01010980.1</t>
  </si>
  <si>
    <t>72126</t>
  </si>
  <si>
    <t>400</t>
  </si>
  <si>
    <t xml:space="preserve">SPESE DI TRASPORTO A VOSTRO CARICO - OPPURE DA CONCORDARE DI VOLTA IN VOLTA IN BASE AL PESO - I PREZZI POTRANNO SUBIRE VARIAZIONI IN CASO DI MODIFICA DEL TARIFFARIO DELL' IZSLER   </t>
  </si>
  <si>
    <t>700.0</t>
  </si>
  <si>
    <t>54</t>
  </si>
  <si>
    <t>SI01020100</t>
  </si>
  <si>
    <t>REAGENTI RIC.ANTICORPI ANTI SVD PIANO CEE</t>
  </si>
  <si>
    <t>DT</t>
  </si>
  <si>
    <t xml:space="preserve">FORNITO GRATUITAMENTE - IL COD.ART.FORN. PRRD010010 E' OBSOLETO QUELLO CORRETTO E' 72564 </t>
  </si>
  <si>
    <t>1967</t>
  </si>
  <si>
    <t>SI01020210</t>
  </si>
  <si>
    <t>72569</t>
  </si>
  <si>
    <t>2.02</t>
  </si>
  <si>
    <t>1968</t>
  </si>
  <si>
    <t>F000322</t>
  </si>
  <si>
    <t>LAB SERVICE ANALYTICA SRL</t>
  </si>
  <si>
    <t>BM01011800.1</t>
  </si>
  <si>
    <t>SMALL FRITZ (POWER PREP)</t>
  </si>
  <si>
    <t>FMFRZTFE678</t>
  </si>
  <si>
    <t>2500</t>
  </si>
  <si>
    <t>3600.0</t>
  </si>
  <si>
    <t>3682</t>
  </si>
  <si>
    <t>BM01015850</t>
  </si>
  <si>
    <t>Kit Column LOW CAPACITY  FMLSLCKIT (per ECONO PREP)</t>
  </si>
  <si>
    <t>FMLSLCKIT</t>
  </si>
  <si>
    <t>nuovo prodotto per Econo  Prep</t>
  </si>
  <si>
    <t>NR</t>
  </si>
  <si>
    <t>300</t>
  </si>
  <si>
    <t>29040.0</t>
  </si>
  <si>
    <t>3189</t>
  </si>
  <si>
    <t>BM02040800.11</t>
  </si>
  <si>
    <t>CRM GTX-5, Gonyautoxin-5,  CONF da 0,5 ml,  puro per analisi , standard certific</t>
  </si>
  <si>
    <t>CRMGTX5C</t>
  </si>
  <si>
    <t>3514</t>
  </si>
  <si>
    <t xml:space="preserve">non fornibile </t>
  </si>
  <si>
    <t>FI03010510.2</t>
  </si>
  <si>
    <t>FMSNCACCE034-034</t>
  </si>
  <si>
    <t>per sistema Power Prep</t>
  </si>
  <si>
    <t>220</t>
  </si>
  <si>
    <t>6824.4</t>
  </si>
  <si>
    <t>3686</t>
  </si>
  <si>
    <t>FI03010510.3</t>
  </si>
  <si>
    <t>FMSNCLBAS011</t>
  </si>
  <si>
    <t>7744.0</t>
  </si>
  <si>
    <t>3684</t>
  </si>
  <si>
    <t>FI03010510.4</t>
  </si>
  <si>
    <t>FMSNCLACD006</t>
  </si>
  <si>
    <t>6160.0</t>
  </si>
  <si>
    <t>3683</t>
  </si>
  <si>
    <t>FI03010510.5</t>
  </si>
  <si>
    <t>FMSNLCBAN004</t>
  </si>
  <si>
    <t>2112.0</t>
  </si>
  <si>
    <t>3685</t>
  </si>
  <si>
    <t>RE01037460.112</t>
  </si>
  <si>
    <t>6-PHENIL-2-THIOURACIL   100mg - purezza = 95%</t>
  </si>
  <si>
    <t>05594-100MG</t>
  </si>
  <si>
    <t>purezza ? 95%</t>
  </si>
  <si>
    <t>100.5</t>
  </si>
  <si>
    <t>3375</t>
  </si>
  <si>
    <t>RE01050650.25</t>
  </si>
  <si>
    <t>CILEC5423</t>
  </si>
  <si>
    <t>273.65</t>
  </si>
  <si>
    <t>3537</t>
  </si>
  <si>
    <t>Materiali di riferimento diossine-PCB</t>
  </si>
  <si>
    <t>RE01051390.30</t>
  </si>
  <si>
    <t>2,4-DDT 10 ng/ul 10 mL, in cicloesano -  Dr. Ehrenstorfer</t>
  </si>
  <si>
    <t>L12081000CY</t>
  </si>
  <si>
    <t>42.9</t>
  </si>
  <si>
    <t>3357</t>
  </si>
  <si>
    <t>materiali di riferimento pesticidi-IPA-dicumarinici</t>
  </si>
  <si>
    <t>RE01054610.10</t>
  </si>
  <si>
    <t>CILEC4976</t>
  </si>
  <si>
    <t>DIOSSINE E DL PCB cal. PCB</t>
  </si>
  <si>
    <t>2944.5</t>
  </si>
  <si>
    <t>3229</t>
  </si>
  <si>
    <t>RE01054610.13</t>
  </si>
  <si>
    <t>CILEC4979</t>
  </si>
  <si>
    <t>DIOSSINE E DL PCB interno PCB</t>
  </si>
  <si>
    <t>3611.4</t>
  </si>
  <si>
    <t>3230</t>
  </si>
  <si>
    <t>RE01054610.14</t>
  </si>
  <si>
    <t>CILEC4989</t>
  </si>
  <si>
    <t>DIOSSINE E DL PCB nativi PCB</t>
  </si>
  <si>
    <t>1739.4</t>
  </si>
  <si>
    <t>3232</t>
  </si>
  <si>
    <t>RE01054610.4</t>
  </si>
  <si>
    <t>CILEDF5999</t>
  </si>
  <si>
    <t>DIOSSINE E DL PCB interno DIOX</t>
  </si>
  <si>
    <t>1367.6</t>
  </si>
  <si>
    <t>3620</t>
  </si>
  <si>
    <t>RE01054610.5</t>
  </si>
  <si>
    <t>CILEC4977</t>
  </si>
  <si>
    <t>5361.2</t>
  </si>
  <si>
    <t>3231</t>
  </si>
  <si>
    <t>RE01054610.7</t>
  </si>
  <si>
    <t>CILEDF9999</t>
  </si>
  <si>
    <t>DIOSSINE E DL PCB cal. 1-5 DIOX</t>
  </si>
  <si>
    <t>2754.7</t>
  </si>
  <si>
    <t>3619</t>
  </si>
  <si>
    <t>RE01054610.81</t>
  </si>
  <si>
    <t>CILEDF99991</t>
  </si>
  <si>
    <t>DIOSSINE E DL PCB cal. check DIOX</t>
  </si>
  <si>
    <t>794.3</t>
  </si>
  <si>
    <t>3618</t>
  </si>
  <si>
    <t>RE01054610.9</t>
  </si>
  <si>
    <t>CILEDF8999</t>
  </si>
  <si>
    <t>DIOSSINE E DL PCB estrazione DIOX</t>
  </si>
  <si>
    <t>4924.4</t>
  </si>
  <si>
    <t>3621</t>
  </si>
  <si>
    <t>RE01054630.13</t>
  </si>
  <si>
    <t>PECTENO TOXIN-2 (PTX-2) , CONF DA 0,5 ML ,   PURO PER ANALISI</t>
  </si>
  <si>
    <t>CRMPTX2B</t>
  </si>
  <si>
    <t>850.5</t>
  </si>
  <si>
    <t>3651</t>
  </si>
  <si>
    <t>RE01054630.30</t>
  </si>
  <si>
    <t>CRMAZA3B</t>
  </si>
  <si>
    <t xml:space="preserve"> purezza analitica ? 98,7% dichiarazione di scadenza del lotto di prodotto fornito</t>
  </si>
  <si>
    <t>2700.0</t>
  </si>
  <si>
    <t>3062</t>
  </si>
  <si>
    <t>RE01054630.31</t>
  </si>
  <si>
    <t>CRMAZA1B</t>
  </si>
  <si>
    <t>2280.0</t>
  </si>
  <si>
    <t>3430</t>
  </si>
  <si>
    <t>RE01054630.35</t>
  </si>
  <si>
    <t>CRMSTXF</t>
  </si>
  <si>
    <t>1443.75</t>
  </si>
  <si>
    <t>3474</t>
  </si>
  <si>
    <t>RE01054630.38</t>
  </si>
  <si>
    <t>MRC CRM-AZA-MUS MUSSEL TISSUE (1X8 BOTTLE), CONF da 8g,   omogenato di mitili certificato</t>
  </si>
  <si>
    <t>CRMASPMUSD</t>
  </si>
  <si>
    <t>277.5</t>
  </si>
  <si>
    <t>3242</t>
  </si>
  <si>
    <t>RE01054890.4</t>
  </si>
  <si>
    <t>2,3-4,4,5-PENTAPCB (PCB123) (13C12, 99%) 40 ± 2ug/mL in nonane da 1,2mL  - Cambr</t>
  </si>
  <si>
    <t>CILEC49041.2</t>
  </si>
  <si>
    <t>733.2</t>
  </si>
  <si>
    <t>3354</t>
  </si>
  <si>
    <t>RE01055330.2</t>
  </si>
  <si>
    <t>Standard di Riferimento analisi Diossine-dlPCB  - Cambridge Isotope Laboratories, Inc. 0,2</t>
  </si>
  <si>
    <t>CILEDF99990.2</t>
  </si>
  <si>
    <t>DIOSSINE E DL PCB cal. 02 DIOX</t>
  </si>
  <si>
    <t>912.6</t>
  </si>
  <si>
    <t>3322</t>
  </si>
  <si>
    <t>RE01055330.3</t>
  </si>
  <si>
    <t>Standard di Riferimento analisi Diossine-dlPCB  - Cambridge Isotope Laboratories, Inc. 0,5</t>
  </si>
  <si>
    <t>CILEDF99990.5</t>
  </si>
  <si>
    <t>DIOSSINE E DL PCB cal. 05 DIOX</t>
  </si>
  <si>
    <t>861.9</t>
  </si>
  <si>
    <t>3323</t>
  </si>
  <si>
    <t>RE01055730</t>
  </si>
  <si>
    <t>FITTING TEFLON HEX FOR CLASSICAL TEFLON COLUMNS</t>
  </si>
  <si>
    <t>FMCLTFFIT000</t>
  </si>
  <si>
    <t>DADI PER COLONNE DI PURIFICAZIONE CON Power Prep</t>
  </si>
  <si>
    <t>2400.0</t>
  </si>
  <si>
    <t>3562</t>
  </si>
  <si>
    <t>RE05060410</t>
  </si>
  <si>
    <t>13C LABELED PCB MIXTURE IN NONANE PCBS</t>
  </si>
  <si>
    <t>CILEC4058</t>
  </si>
  <si>
    <t>3203.2</t>
  </si>
  <si>
    <t>3348</t>
  </si>
  <si>
    <t>F006283</t>
  </si>
  <si>
    <t>LABOCHEM SCIENCE SRL</t>
  </si>
  <si>
    <t>RE01041751.1</t>
  </si>
  <si>
    <t xml:space="preserve">4-epi-Chlortetracycline Hydrochloride - CF-10 mg-  purezza analitica </t>
  </si>
  <si>
    <t>678241</t>
  </si>
  <si>
    <t>326.25</t>
  </si>
  <si>
    <t>3044</t>
  </si>
  <si>
    <t>RE01041751.2</t>
  </si>
  <si>
    <t>4-EPIOXYTETRACYCLINE, ANALYTICAL STANDARD MG 10</t>
  </si>
  <si>
    <t>681830</t>
  </si>
  <si>
    <t>119.15</t>
  </si>
  <si>
    <t>3366</t>
  </si>
  <si>
    <t>RE01041751.3</t>
  </si>
  <si>
    <t>nuovo cod. da mg 10 689977</t>
  </si>
  <si>
    <t>146.15</t>
  </si>
  <si>
    <t>3367</t>
  </si>
  <si>
    <t>RE01054760.1</t>
  </si>
  <si>
    <t>A634238-MG1</t>
  </si>
  <si>
    <t>per analisi antibiotici</t>
  </si>
  <si>
    <t>590.0</t>
  </si>
  <si>
    <t>3520</t>
  </si>
  <si>
    <t>RE01054760.2</t>
  </si>
  <si>
    <t>687188</t>
  </si>
  <si>
    <t>per analisi metaboliti nitrofurani</t>
  </si>
  <si>
    <t>209.9</t>
  </si>
  <si>
    <t>3642</t>
  </si>
  <si>
    <t>RE01054760.3</t>
  </si>
  <si>
    <t>L466202-MG0.5</t>
  </si>
  <si>
    <t>790.0</t>
  </si>
  <si>
    <t>3519</t>
  </si>
  <si>
    <t>RE01054760.4</t>
  </si>
  <si>
    <t>676708</t>
  </si>
  <si>
    <t>378.0</t>
  </si>
  <si>
    <t>3521</t>
  </si>
  <si>
    <t>RE01054760.5</t>
  </si>
  <si>
    <t>679698</t>
  </si>
  <si>
    <t>516.0</t>
  </si>
  <si>
    <t>3522</t>
  </si>
  <si>
    <t>RE01054760.6</t>
  </si>
  <si>
    <t>687175</t>
  </si>
  <si>
    <t>684.0</t>
  </si>
  <si>
    <t>3135</t>
  </si>
  <si>
    <t>F001500</t>
  </si>
  <si>
    <t>LABOINDUSTRIA SPA</t>
  </si>
  <si>
    <t>PL031100100</t>
  </si>
  <si>
    <t>IMBUTI MICROFIL DA 250ML FILTRI EZ-PACK DA 0,8 um 47MM CF. 150 PZ</t>
  </si>
  <si>
    <t>MZAAWG251</t>
  </si>
  <si>
    <t>709</t>
  </si>
  <si>
    <t>F006020</t>
  </si>
  <si>
    <t>LEICA MICROSYSTEMS SRL</t>
  </si>
  <si>
    <t>BM01011400.1</t>
  </si>
  <si>
    <t>BOND™ DAB Mixing Unit</t>
  </si>
  <si>
    <t>S21.1971</t>
  </si>
  <si>
    <t>Leasing</t>
  </si>
  <si>
    <t>180.16</t>
  </si>
  <si>
    <t>1330</t>
  </si>
  <si>
    <t>BM01011400.11</t>
  </si>
  <si>
    <t>BOND Epitope retrieval solution 2 (1 l)</t>
  </si>
  <si>
    <t>AR9640</t>
  </si>
  <si>
    <t>1490.46</t>
  </si>
  <si>
    <t>1324</t>
  </si>
  <si>
    <t>BM01011400.12</t>
  </si>
  <si>
    <t>BOND open Containers-1 conf (7ml)</t>
  </si>
  <si>
    <t>OP79193</t>
  </si>
  <si>
    <t>1046.2</t>
  </si>
  <si>
    <t>1325</t>
  </si>
  <si>
    <t>BM01011400.13</t>
  </si>
  <si>
    <t>BOND primary ab diluent-1 conf (500ml)</t>
  </si>
  <si>
    <t>AR9352</t>
  </si>
  <si>
    <t>681.14</t>
  </si>
  <si>
    <t>1327</t>
  </si>
  <si>
    <t>BM01011400.14</t>
  </si>
  <si>
    <t>BOND Slide label &amp; print ribbon kit -1 conf. (3000) - (ex S21.4604.A)</t>
  </si>
  <si>
    <t>S21.4564</t>
  </si>
  <si>
    <t>518.64</t>
  </si>
  <si>
    <t>1328</t>
  </si>
  <si>
    <t>BM01011400.15</t>
  </si>
  <si>
    <t>Sistema di rivelazione BOND Sistema di rivelazione BOND polymer refine</t>
  </si>
  <si>
    <t>DS9800</t>
  </si>
  <si>
    <t>14796.56</t>
  </si>
  <si>
    <t>1353</t>
  </si>
  <si>
    <t>BM01011400.16</t>
  </si>
  <si>
    <t>Vetrini microsystems plus slides</t>
  </si>
  <si>
    <t>S21.2113.A</t>
  </si>
  <si>
    <t>976.88</t>
  </si>
  <si>
    <t>1356</t>
  </si>
  <si>
    <t>BM01011400.19</t>
  </si>
  <si>
    <t>BOND wash x10 concentrate-</t>
  </si>
  <si>
    <t>AR 9590</t>
  </si>
  <si>
    <t>1610.64</t>
  </si>
  <si>
    <t>1329</t>
  </si>
  <si>
    <t>BM01011400.2</t>
  </si>
  <si>
    <t>BOND™ Enzyme Pretreatment kit</t>
  </si>
  <si>
    <t>AR9551</t>
  </si>
  <si>
    <t>1022.48</t>
  </si>
  <si>
    <t>1331</t>
  </si>
  <si>
    <t>BM01011400.20</t>
  </si>
  <si>
    <t>Anticorpo prediluito pronto all'uso -S100-</t>
  </si>
  <si>
    <t>PA0031</t>
  </si>
  <si>
    <t>1107.44</t>
  </si>
  <si>
    <t>1317</t>
  </si>
  <si>
    <t>BM01011400.21</t>
  </si>
  <si>
    <t>Anticorpo prediluito pronto all'uso WT1</t>
  </si>
  <si>
    <t>PA0562</t>
  </si>
  <si>
    <t>553.72</t>
  </si>
  <si>
    <t>1318</t>
  </si>
  <si>
    <t>BM01011400.22</t>
  </si>
  <si>
    <t>Anticorpo prediluito pronto all'uso CK AE1/AE3</t>
  </si>
  <si>
    <t>PA0094</t>
  </si>
  <si>
    <t>1316</t>
  </si>
  <si>
    <t>BM01011400.8</t>
  </si>
  <si>
    <t>BOND dewax-2 conf (1l)</t>
  </si>
  <si>
    <t>AR9222</t>
  </si>
  <si>
    <t>1782.08</t>
  </si>
  <si>
    <t>1322</t>
  </si>
  <si>
    <t>BM01011400.9</t>
  </si>
  <si>
    <t>BOND Epitope retrieval solution 1 (1 l)</t>
  </si>
  <si>
    <t>AR9961</t>
  </si>
  <si>
    <t>1323</t>
  </si>
  <si>
    <t>MA01010230.10</t>
  </si>
  <si>
    <t>Filter KIT PER PROCESSATORE LEICA ASP 300</t>
  </si>
  <si>
    <t>14047634150</t>
  </si>
  <si>
    <t>3157.32</t>
  </si>
  <si>
    <t>1342</t>
  </si>
  <si>
    <t>MA01010230.11</t>
  </si>
  <si>
    <t>Filter KIT PER COLORATE LEICA ST5010</t>
  </si>
  <si>
    <t>14047432273</t>
  </si>
  <si>
    <t>2059.04</t>
  </si>
  <si>
    <t>1341</t>
  </si>
  <si>
    <t>MA01010230.7</t>
  </si>
  <si>
    <t xml:space="preserve"> KIT infinity (20002 test) NO:3801698</t>
  </si>
  <si>
    <t>6179.76</t>
  </si>
  <si>
    <t>1313</t>
  </si>
  <si>
    <t>MA01030110</t>
  </si>
  <si>
    <t>CD4 (4B12) BOND RTU PRIMARY 7ML</t>
  </si>
  <si>
    <t>PA0427</t>
  </si>
  <si>
    <t>1336</t>
  </si>
  <si>
    <t>MA01030110.1</t>
  </si>
  <si>
    <t>CD8 (4B12) BOND RTU PRIMARY 7ML</t>
  </si>
  <si>
    <t>PA0183</t>
  </si>
  <si>
    <t>1337</t>
  </si>
  <si>
    <t>MA01030110.2</t>
  </si>
  <si>
    <t>BOND POLYMER REFINE RED DETECT</t>
  </si>
  <si>
    <t>DS9390</t>
  </si>
  <si>
    <t>1326</t>
  </si>
  <si>
    <t>PA02010510</t>
  </si>
  <si>
    <t xml:space="preserve"> BPORTALAME 2IN 1  BLADE HOLDER E  PER MICROTOMO ROTATIVO</t>
  </si>
  <si>
    <t>14050254497</t>
  </si>
  <si>
    <t>CODICE COMPLETO: COD. 14050254497 E COD. 14050255546</t>
  </si>
  <si>
    <t>882.4</t>
  </si>
  <si>
    <t>1312</t>
  </si>
  <si>
    <t>RE01040290.7</t>
  </si>
  <si>
    <t>LEICA PARAPLAST (4X5 KG)</t>
  </si>
  <si>
    <t>39602012</t>
  </si>
  <si>
    <t>3315.9</t>
  </si>
  <si>
    <t>1351</t>
  </si>
  <si>
    <t>RE01090270.1</t>
  </si>
  <si>
    <t>Sub-X clearing agent (sostituto dello xilene) cf 5L x 4 taniche</t>
  </si>
  <si>
    <t>3803672E</t>
  </si>
  <si>
    <t>3780.0</t>
  </si>
  <si>
    <t>1354</t>
  </si>
  <si>
    <t>RE01090270.2</t>
  </si>
  <si>
    <t>Leica CV -Ultra (mezzo di montaggio non contenente xilene) cf6 x100ml</t>
  </si>
  <si>
    <t>14070936261</t>
  </si>
  <si>
    <t>640.0</t>
  </si>
  <si>
    <t>1350</t>
  </si>
  <si>
    <t>7ml Bcl-2 Bond RTU Primary</t>
  </si>
  <si>
    <t>PA0117</t>
  </si>
  <si>
    <t>276.86</t>
  </si>
  <si>
    <t>2490</t>
  </si>
  <si>
    <t>7ml ChromograninA (5H7) Bond RTU Primary</t>
  </si>
  <si>
    <t>PA0515</t>
  </si>
  <si>
    <t>2499</t>
  </si>
  <si>
    <t>7ml CK HMW Bond RTU Primary</t>
  </si>
  <si>
    <t>PA0134</t>
  </si>
  <si>
    <t>2488</t>
  </si>
  <si>
    <t>7ml Cyclin D1 (EP12) Bond RTU Primary</t>
  </si>
  <si>
    <t>PA0046</t>
  </si>
  <si>
    <t>2491</t>
  </si>
  <si>
    <t>7ml Desmin Bond RTU Primary</t>
  </si>
  <si>
    <t>PA0032</t>
  </si>
  <si>
    <t>2504</t>
  </si>
  <si>
    <t>7ml HMB45 Bond RTU Primary</t>
  </si>
  <si>
    <t>PA0027</t>
  </si>
  <si>
    <t>2501</t>
  </si>
  <si>
    <t>7ml Ki67 (MM1)Bond RTU Primary</t>
  </si>
  <si>
    <t>PA0118</t>
  </si>
  <si>
    <t>2506</t>
  </si>
  <si>
    <t>7ml Melan A Bond RTU Primary</t>
  </si>
  <si>
    <t>PA0233</t>
  </si>
  <si>
    <t>2502</t>
  </si>
  <si>
    <t>7ml MuscSpecAct Bond RTU Prim</t>
  </si>
  <si>
    <t>PA0258</t>
  </si>
  <si>
    <t>2484</t>
  </si>
  <si>
    <t>7ml p53 Bond RTU Primary</t>
  </si>
  <si>
    <t>PA0057</t>
  </si>
  <si>
    <t>2503</t>
  </si>
  <si>
    <t>7ml Bcl-6 Bond RTU Primary</t>
  </si>
  <si>
    <t>PA0204</t>
  </si>
  <si>
    <t>2485</t>
  </si>
  <si>
    <t>7ml SMA Bond RTU Primary</t>
  </si>
  <si>
    <t>PA0943</t>
  </si>
  <si>
    <t>2487</t>
  </si>
  <si>
    <t>7ml Synaptoph Bond RTU Primary</t>
  </si>
  <si>
    <t>PA0299</t>
  </si>
  <si>
    <t>7ml Vimentin Bond RTU Primary</t>
  </si>
  <si>
    <t>PA0640</t>
  </si>
  <si>
    <t>2498</t>
  </si>
  <si>
    <t>7ml vWF (36B11) Bond RTU Primary</t>
  </si>
  <si>
    <t>PA0055</t>
  </si>
  <si>
    <t>2505</t>
  </si>
  <si>
    <t>7ml CD10 Bond RTU Primary</t>
  </si>
  <si>
    <t>PA0270</t>
  </si>
  <si>
    <t>2489</t>
  </si>
  <si>
    <t>7ml CD117 (EP10) Bond RTU Primary</t>
  </si>
  <si>
    <t>PA0007</t>
  </si>
  <si>
    <t>2495</t>
  </si>
  <si>
    <t>7ml CD20 (L26) Bond RTU Primary</t>
  </si>
  <si>
    <t>PA0200</t>
  </si>
  <si>
    <t>2492</t>
  </si>
  <si>
    <t>PA0220</t>
  </si>
  <si>
    <t>2497</t>
  </si>
  <si>
    <t>7ml CD3 Bond RTU Primary</t>
  </si>
  <si>
    <t>PA0553</t>
  </si>
  <si>
    <t>2496</t>
  </si>
  <si>
    <t>7ml CD79a (JCB117) Bond RTU Primary</t>
  </si>
  <si>
    <t>PA0599</t>
  </si>
  <si>
    <t>2486</t>
  </si>
  <si>
    <t>F004260</t>
  </si>
  <si>
    <t>LEVANCHIMICA SRL</t>
  </si>
  <si>
    <t>PA01050120.110</t>
  </si>
  <si>
    <t>DOSATORE CERAMUSO CLASSIC 10,0-60,0 ML HIRSCHMANN</t>
  </si>
  <si>
    <t>09.7275.99</t>
  </si>
  <si>
    <t>3542</t>
  </si>
  <si>
    <t>VE03020030.2</t>
  </si>
  <si>
    <t>DETERGENTE ALCALINO DETERLIQUID I2.</t>
  </si>
  <si>
    <t>23.A002.65</t>
  </si>
  <si>
    <t>TA</t>
  </si>
  <si>
    <t>1360.0</t>
  </si>
  <si>
    <t>232</t>
  </si>
  <si>
    <t>VE03020040.2</t>
  </si>
  <si>
    <t>ACIDO NEUTRALIZZANTE ACIDGLASS P2 5LT</t>
  </si>
  <si>
    <t>23.3397.80</t>
  </si>
  <si>
    <t>209</t>
  </si>
  <si>
    <t>F005750</t>
  </si>
  <si>
    <t>LGC STANDARDS SRL</t>
  </si>
  <si>
    <t>BM01013130.14</t>
  </si>
  <si>
    <t>ATCC-VR-3238SD SYNTHETIC ASTROVIRUS RNA</t>
  </si>
  <si>
    <t>ATCC-VR-3238SD</t>
  </si>
  <si>
    <t>440.0</t>
  </si>
  <si>
    <t>1579</t>
  </si>
  <si>
    <t>BM01013130.15</t>
  </si>
  <si>
    <t>ATCC-VR-3237SD SYNTHETIC SAPOVIRUS RNA</t>
  </si>
  <si>
    <t>ATCC-VR-3237SD</t>
  </si>
  <si>
    <t>1578</t>
  </si>
  <si>
    <t>MI02010710.1</t>
  </si>
  <si>
    <t>SHIGELLA</t>
  </si>
  <si>
    <t>PT-MC-12F</t>
  </si>
  <si>
    <t>520.5</t>
  </si>
  <si>
    <t>1186</t>
  </si>
  <si>
    <t>MI020200620</t>
  </si>
  <si>
    <t>745-PRESENCE/ABSENCE OF VIBRIO SPECIES</t>
  </si>
  <si>
    <t>PT-MT-745</t>
  </si>
  <si>
    <t>4023</t>
  </si>
  <si>
    <t>MI0202013090</t>
  </si>
  <si>
    <t>412-POTABLE WATER INDICATOR COMBINATION</t>
  </si>
  <si>
    <t>PT-WT-412</t>
  </si>
  <si>
    <t xml:space="preserve">,LGC risponde ai requisiti delle norme ISO/IEC 17025 e ISO 15189 e libera un report con dati utili al SQ. </t>
  </si>
  <si>
    <t>1308.0</t>
  </si>
  <si>
    <t>Guarino,Casalinuovo,Pesce</t>
  </si>
  <si>
    <t>2,1,2</t>
  </si>
  <si>
    <t>1379,633,827</t>
  </si>
  <si>
    <t>MI0202013090.1</t>
  </si>
  <si>
    <t>413 POTABLE WATER CLOST/PSEUD</t>
  </si>
  <si>
    <t>PT-WT-413</t>
  </si>
  <si>
    <t>1046.4</t>
  </si>
  <si>
    <t>Guarino,Pesce</t>
  </si>
  <si>
    <t>1380,634</t>
  </si>
  <si>
    <t>MI0202013090.6</t>
  </si>
  <si>
    <t>414-PROCESS WATER</t>
  </si>
  <si>
    <t>PT-WT-414</t>
  </si>
  <si>
    <t>261.6</t>
  </si>
  <si>
    <t>828</t>
  </si>
  <si>
    <t>MI02020410</t>
  </si>
  <si>
    <t>MEAT SALMONELLA</t>
  </si>
  <si>
    <t>PT-MT-736</t>
  </si>
  <si>
    <t>1152.0</t>
  </si>
  <si>
    <t>1421,729</t>
  </si>
  <si>
    <t>MI02020420.11</t>
  </si>
  <si>
    <t xml:space="preserve"> CAMPYLOBACTER</t>
  </si>
  <si>
    <t>PT-MC-21-X</t>
  </si>
  <si>
    <t>249.0</t>
  </si>
  <si>
    <t>817</t>
  </si>
  <si>
    <t>MI02020420.7</t>
  </si>
  <si>
    <t>21-CAMPYLOBACTER</t>
  </si>
  <si>
    <t>PT-MC-21</t>
  </si>
  <si>
    <t>1041.0</t>
  </si>
  <si>
    <t>Guarino,Casalinuovo</t>
  </si>
  <si>
    <t>628,825</t>
  </si>
  <si>
    <t>MI02020420.8</t>
  </si>
  <si>
    <t>32-CAMPYLOBACTER ENUMERATION</t>
  </si>
  <si>
    <t>PT-MC-32</t>
  </si>
  <si>
    <t xml:space="preserve">LGC risponde ai requisiti delle norme ISO/IEC 17025 e ISO 15189 e libera un report con dati utili al SQ. </t>
  </si>
  <si>
    <t>631</t>
  </si>
  <si>
    <t>MI02020430.1</t>
  </si>
  <si>
    <t>YEAST &amp; MOULD</t>
  </si>
  <si>
    <t>PT-MC-23D</t>
  </si>
  <si>
    <t>1262,791</t>
  </si>
  <si>
    <t>MI02020440</t>
  </si>
  <si>
    <t>LISTERIA (P/A)</t>
  </si>
  <si>
    <t>PT-MC-07D</t>
  </si>
  <si>
    <t>1301.25</t>
  </si>
  <si>
    <t>1033,1394,724</t>
  </si>
  <si>
    <t>MI02020450</t>
  </si>
  <si>
    <t>CLOSTRIDIUM</t>
  </si>
  <si>
    <t>PT-MC-10D</t>
  </si>
  <si>
    <t>1387,680,938</t>
  </si>
  <si>
    <t>MI02020450.1</t>
  </si>
  <si>
    <t>PT-MC-10F</t>
  </si>
  <si>
    <t>655.5</t>
  </si>
  <si>
    <t>1388,939</t>
  </si>
  <si>
    <t>MI02020460</t>
  </si>
  <si>
    <t>INDICATOR COMBINATION</t>
  </si>
  <si>
    <t>PT-MC-16F</t>
  </si>
  <si>
    <t>260.25</t>
  </si>
  <si>
    <t>1015</t>
  </si>
  <si>
    <t>MI02020460.1</t>
  </si>
  <si>
    <t>PT-MC-16D</t>
  </si>
  <si>
    <t>1391,710</t>
  </si>
  <si>
    <t>MI02020500</t>
  </si>
  <si>
    <t>VIBRIO</t>
  </si>
  <si>
    <t>PT-MC-13F</t>
  </si>
  <si>
    <t>1239</t>
  </si>
  <si>
    <t>MI02020510</t>
  </si>
  <si>
    <t>SALMONELLA SPECIES P/A</t>
  </si>
  <si>
    <t>PT-MC-06D</t>
  </si>
  <si>
    <t>1561.5</t>
  </si>
  <si>
    <t>2,2,2</t>
  </si>
  <si>
    <t>1175,1398,768</t>
  </si>
  <si>
    <t>MI02020520</t>
  </si>
  <si>
    <t>LISTERIA ENUMERATION</t>
  </si>
  <si>
    <t>PT-MC-08D</t>
  </si>
  <si>
    <t>1395,725</t>
  </si>
  <si>
    <t>MI02020530</t>
  </si>
  <si>
    <t>STAPH/BACILLUS</t>
  </si>
  <si>
    <t>PT-MC-17F</t>
  </si>
  <si>
    <t>1411</t>
  </si>
  <si>
    <t>MI02020530.2</t>
  </si>
  <si>
    <t>25D-AEROBIC PSYCHROTROPHIC ORGANISMS</t>
  </si>
  <si>
    <t>PT-MC-25D</t>
  </si>
  <si>
    <t>1378,629</t>
  </si>
  <si>
    <t>MI02020560</t>
  </si>
  <si>
    <t>LACTIC ACID BACTERIA</t>
  </si>
  <si>
    <t>PT-MC-24D</t>
  </si>
  <si>
    <t>722</t>
  </si>
  <si>
    <t>MI02020590</t>
  </si>
  <si>
    <t>MEAT LISTERIA</t>
  </si>
  <si>
    <t>PT-MT-737</t>
  </si>
  <si>
    <t>1420,728</t>
  </si>
  <si>
    <t>MI02020590.1</t>
  </si>
  <si>
    <t>MEAT INDICATOR COMBINATION</t>
  </si>
  <si>
    <t>PT-MT-735</t>
  </si>
  <si>
    <t>1419,727</t>
  </si>
  <si>
    <t>MI02020590.2</t>
  </si>
  <si>
    <t>726-ENUMERATION OF CAMPYLOBACTER IN MEAT AND MEAT</t>
  </si>
  <si>
    <t>PT-MT-726</t>
  </si>
  <si>
    <t>635</t>
  </si>
  <si>
    <t>MI02020590.3</t>
  </si>
  <si>
    <t>758-AEROBIC PSYCHROTROPHS (ENUMERATION ) MEAT</t>
  </si>
  <si>
    <t>PT-MT-758</t>
  </si>
  <si>
    <t>641</t>
  </si>
  <si>
    <t>MI02020590.4</t>
  </si>
  <si>
    <t>730-CHEMICAL ANALYSIS OF MEAT AND MEAT BASED PRODUCTS</t>
  </si>
  <si>
    <t>PT-MT-730</t>
  </si>
  <si>
    <t>944.0</t>
  </si>
  <si>
    <t>1415,636</t>
  </si>
  <si>
    <t>MI02020590.5</t>
  </si>
  <si>
    <t>743-PRESENCE/ABSENCE OF CAMPYLOBACTER IN MEAT AND MEAT-BASED PRODUCTS</t>
  </si>
  <si>
    <t>PT-MT-743</t>
  </si>
  <si>
    <t>639</t>
  </si>
  <si>
    <t>MI02020590.6</t>
  </si>
  <si>
    <t>738-MEAT CLOST/STAPH</t>
  </si>
  <si>
    <t>PT-MT-738</t>
  </si>
  <si>
    <t>638</t>
  </si>
  <si>
    <t>MI02020590.7</t>
  </si>
  <si>
    <t>746-PSEUDOMONAS/LACTIC ACID/YEAST/MOULD</t>
  </si>
  <si>
    <t>PT-MT-746</t>
  </si>
  <si>
    <t>640</t>
  </si>
  <si>
    <t>MI02020590.8</t>
  </si>
  <si>
    <t>759-LISTERIA (ENUMERATION)-MEAT</t>
  </si>
  <si>
    <t>PT-MT-759</t>
  </si>
  <si>
    <t>1416,642</t>
  </si>
  <si>
    <t>MI02020600</t>
  </si>
  <si>
    <t>15F ANAEROBIC COMBINATION</t>
  </si>
  <si>
    <t>PT-MC-15F</t>
  </si>
  <si>
    <t>1376</t>
  </si>
  <si>
    <t>MI02020600.2</t>
  </si>
  <si>
    <t>15D ANAEROBIC COMBINATION</t>
  </si>
  <si>
    <t>PT-MC-15D</t>
  </si>
  <si>
    <t>1375,626,822</t>
  </si>
  <si>
    <t>MI02020610.4</t>
  </si>
  <si>
    <t>ANALISI CHIMICHE-MATRICE A BASE DI PESCE</t>
  </si>
  <si>
    <t>PT-MT-734</t>
  </si>
  <si>
    <t>472.0</t>
  </si>
  <si>
    <t>652</t>
  </si>
  <si>
    <t>MI02020650</t>
  </si>
  <si>
    <t>YERSINIA</t>
  </si>
  <si>
    <t>PT-MC-14D</t>
  </si>
  <si>
    <t>1264</t>
  </si>
  <si>
    <t>MI02020670</t>
  </si>
  <si>
    <t>SALMONELLA  (P/A)</t>
  </si>
  <si>
    <t>PT-AF-06</t>
  </si>
  <si>
    <t>4159</t>
  </si>
  <si>
    <t>MI02020670.11</t>
  </si>
  <si>
    <t>SURFACE TESTING</t>
  </si>
  <si>
    <t>PT-HY-01-X</t>
  </si>
  <si>
    <t>1219</t>
  </si>
  <si>
    <t>MI02020690</t>
  </si>
  <si>
    <t>774-WATER ACTIVITY</t>
  </si>
  <si>
    <t>PT-FC-774</t>
  </si>
  <si>
    <t>3510.0</t>
  </si>
  <si>
    <t>Guarino,Casalinuovo,Pesce,Barca</t>
  </si>
  <si>
    <t>2,1,4,2</t>
  </si>
  <si>
    <t>1381,4024,643,830</t>
  </si>
  <si>
    <t>MI02020690.1</t>
  </si>
  <si>
    <t>783-TOMATO PASTE/PUREE</t>
  </si>
  <si>
    <t>PT-FC-783</t>
  </si>
  <si>
    <t>644</t>
  </si>
  <si>
    <t>MI02020690.12</t>
  </si>
  <si>
    <t>1-SURFACE TESTING</t>
  </si>
  <si>
    <t>PT-HY-01</t>
  </si>
  <si>
    <t>824</t>
  </si>
  <si>
    <t>MI02020690.13</t>
  </si>
  <si>
    <t>2-PATHOGEN TESTS</t>
  </si>
  <si>
    <t>PT-HY-02</t>
  </si>
  <si>
    <t>826</t>
  </si>
  <si>
    <t>MI02020690.6</t>
  </si>
  <si>
    <t>812-NUTRIONAL ANALYSIS -MAYONNAISE</t>
  </si>
  <si>
    <t>PT-FC-812</t>
  </si>
  <si>
    <t>645</t>
  </si>
  <si>
    <t>MI02020710.1</t>
  </si>
  <si>
    <t>05D-OSMOPHILIC YEAST&amp;MOULD</t>
  </si>
  <si>
    <t>PT-MC-05D</t>
  </si>
  <si>
    <t>Guarino,Casalinuovo,Barca</t>
  </si>
  <si>
    <t>4021,625,821</t>
  </si>
  <si>
    <t>MI020208090</t>
  </si>
  <si>
    <t>7-GRAM POSITIVE IDENTIFICATION/CONFIRMATION</t>
  </si>
  <si>
    <t>PT-CI-07</t>
  </si>
  <si>
    <t>831</t>
  </si>
  <si>
    <t>MI020208090.2</t>
  </si>
  <si>
    <t>03-GRAM NEGATIVE IDENTIFICATION/CONFIRMATION</t>
  </si>
  <si>
    <t>PT-CI-03</t>
  </si>
  <si>
    <t>820</t>
  </si>
  <si>
    <t>MI02020830.1</t>
  </si>
  <si>
    <t>32A WHOLE MILK</t>
  </si>
  <si>
    <t>PT-CH-32A</t>
  </si>
  <si>
    <t>730.0</t>
  </si>
  <si>
    <t>630</t>
  </si>
  <si>
    <t>MI02020880</t>
  </si>
  <si>
    <t>17D-STAPH/BACILLUS</t>
  </si>
  <si>
    <t>PT-MC-17D</t>
  </si>
  <si>
    <t>1377,627,823</t>
  </si>
  <si>
    <t>MI02020890</t>
  </si>
  <si>
    <t>731-MEAT BASED SAMPLE</t>
  </si>
  <si>
    <t>PT-MT-731</t>
  </si>
  <si>
    <t>637</t>
  </si>
  <si>
    <t>SI03030080.7</t>
  </si>
  <si>
    <t>PEN-STREP 10X</t>
  </si>
  <si>
    <t>ATCC 30-2300</t>
  </si>
  <si>
    <t>156.0</t>
  </si>
  <si>
    <t>1841</t>
  </si>
  <si>
    <t>F004264</t>
  </si>
  <si>
    <t>LI STARFISH SRL</t>
  </si>
  <si>
    <t>MA01050470.2</t>
  </si>
  <si>
    <t>TETRASTRIPS ANTIGEN (ROTA,CORONA,E.COLIF5,CRYPTO)</t>
  </si>
  <si>
    <t>BIO-K156</t>
  </si>
  <si>
    <t>Galiero,Casalinuovo,Casalinuovo</t>
  </si>
  <si>
    <t>20,2,2</t>
  </si>
  <si>
    <t>1230,1231,328</t>
  </si>
  <si>
    <t>SI01020710.2</t>
  </si>
  <si>
    <t>IHN (INFECTIOUS HAEMATOPOIETIC NECROSIS) ELISA KIT</t>
  </si>
  <si>
    <t>BIO-K008</t>
  </si>
  <si>
    <t>882.0</t>
  </si>
  <si>
    <t>1735</t>
  </si>
  <si>
    <t>SI01020720.2</t>
  </si>
  <si>
    <t>SVC (SPRING VIRAEMIA OF CARP) ELISA KIT</t>
  </si>
  <si>
    <t>BIO-K196</t>
  </si>
  <si>
    <t>2037</t>
  </si>
  <si>
    <t>SI01020730.2</t>
  </si>
  <si>
    <t>VHS(VIRAL HAEMORRHAGIC SEPTICAEMIA) ELISA KIT</t>
  </si>
  <si>
    <t>BIO-K006</t>
  </si>
  <si>
    <t>828.0</t>
  </si>
  <si>
    <t>2067</t>
  </si>
  <si>
    <t>SI01020890</t>
  </si>
  <si>
    <t>IPN 24 X 2 TEST (INFECTIOUS PANCREATIC NECROSIS)</t>
  </si>
  <si>
    <t>BIO-K279</t>
  </si>
  <si>
    <t>1750</t>
  </si>
  <si>
    <t>F004291</t>
  </si>
  <si>
    <t>LIFE TECHNOLOGIES ITALIA (APPLIED BIOSYSTEMS DIVISION)(INVITROGEN)</t>
  </si>
  <si>
    <t>BM010101616.1</t>
  </si>
  <si>
    <t>MAGMAX VIRAL/PATHOGEN NUCLEIC ACID ISOLATION KIT II 1000 RXN</t>
  </si>
  <si>
    <t>A48383</t>
  </si>
  <si>
    <t>63072.0</t>
  </si>
  <si>
    <t>1783</t>
  </si>
  <si>
    <t>BM010101616.2</t>
  </si>
  <si>
    <t>5X MAGMAX PATHOGEN RNA/DNA KIT</t>
  </si>
  <si>
    <t>4462359</t>
  </si>
  <si>
    <t>9000.0</t>
  </si>
  <si>
    <t>1532</t>
  </si>
  <si>
    <t>BM010101617</t>
  </si>
  <si>
    <t>DEEP WELL 96 PLATE, 50 PCS  EACH</t>
  </si>
  <si>
    <t>95040450</t>
  </si>
  <si>
    <t>748.04</t>
  </si>
  <si>
    <t>1651</t>
  </si>
  <si>
    <t>BM010101720.1</t>
  </si>
  <si>
    <t>2X PLATINIUM MULTIPLEX MMX 5X 10 ML</t>
  </si>
  <si>
    <t>4464270</t>
  </si>
  <si>
    <t>14703.0</t>
  </si>
  <si>
    <t>1526</t>
  </si>
  <si>
    <t>BM010101850.3</t>
  </si>
  <si>
    <t>SEQSTUDIO CARTRIDGE KIT</t>
  </si>
  <si>
    <t>A33671</t>
  </si>
  <si>
    <t>6651.6</t>
  </si>
  <si>
    <t>1997,2886</t>
  </si>
  <si>
    <t>BM010101850.4</t>
  </si>
  <si>
    <t>SEQSTUDIO CATHODE BUFFER CONT KIT</t>
  </si>
  <si>
    <t>A33401</t>
  </si>
  <si>
    <t>1354.3</t>
  </si>
  <si>
    <t>Casalinuovo,Fusco_SA,Capuano</t>
  </si>
  <si>
    <t>7,2,5</t>
  </si>
  <si>
    <t>1184,1998,2887</t>
  </si>
  <si>
    <t>BM010101850.6</t>
  </si>
  <si>
    <t>EXOSAP-IT 100REACTIONS EA</t>
  </si>
  <si>
    <t>78200.200.U</t>
  </si>
  <si>
    <t>836.53</t>
  </si>
  <si>
    <t>2603</t>
  </si>
  <si>
    <t>BM01010370.1</t>
  </si>
  <si>
    <t>PREPMAN ULTRA SAMPLE PREPARATION REAGENT 20 ML</t>
  </si>
  <si>
    <t>4318930</t>
  </si>
  <si>
    <t>1837.68</t>
  </si>
  <si>
    <t>5,10,2</t>
  </si>
  <si>
    <t>1116,1881,2700</t>
  </si>
  <si>
    <t>BM01011000</t>
  </si>
  <si>
    <t>TAQMAN UNIV MMIX 5ML EACH</t>
  </si>
  <si>
    <t>4304437</t>
  </si>
  <si>
    <t>36669.36</t>
  </si>
  <si>
    <t>Galiero,Galiero,Fusco_SA,Fusco_SA,Fusco_SA,Capuano</t>
  </si>
  <si>
    <t>6,7,10,8,40,20</t>
  </si>
  <si>
    <t>2047,2048,2049,2921,326,604</t>
  </si>
  <si>
    <t>BM01011250.14</t>
  </si>
  <si>
    <t>FG OPTICAL ADHESIVE COVERS FILM KIT</t>
  </si>
  <si>
    <t>4313663</t>
  </si>
  <si>
    <t>124.72</t>
  </si>
  <si>
    <t>2605</t>
  </si>
  <si>
    <t>BM01011250.16</t>
  </si>
  <si>
    <t>POP-7  POLYMER  FOR 3500DX/XL GENETIC ANALYZER</t>
  </si>
  <si>
    <t>4393713</t>
  </si>
  <si>
    <t>10912.0</t>
  </si>
  <si>
    <t>1878</t>
  </si>
  <si>
    <t>BM01011250.17</t>
  </si>
  <si>
    <t>POP-6  POLYMER FOR 3500 DX/XL GENETIC AQNALYZER</t>
  </si>
  <si>
    <t>4393712</t>
  </si>
  <si>
    <t>3080.61</t>
  </si>
  <si>
    <t>Casalinuovo,Casalinuovo</t>
  </si>
  <si>
    <t>3,3</t>
  </si>
  <si>
    <t>1112,1113</t>
  </si>
  <si>
    <t>BM01011250.23</t>
  </si>
  <si>
    <t>BULKPACK 96- WELL  RXN PLATES 50XN8010560</t>
  </si>
  <si>
    <t>13120.8</t>
  </si>
  <si>
    <t>1594,1595</t>
  </si>
  <si>
    <t>BM01011250.25</t>
  </si>
  <si>
    <t>FG TUBE 8-STRING OPTICAL  EACH</t>
  </si>
  <si>
    <t>4316567</t>
  </si>
  <si>
    <t>232.14</t>
  </si>
  <si>
    <t>1694</t>
  </si>
  <si>
    <t>BM01012190</t>
  </si>
  <si>
    <t>HI-DI FORMAMIDE GENETIC ANALYSIS GRADE 25 ML</t>
  </si>
  <si>
    <t>4311320</t>
  </si>
  <si>
    <t>236.0</t>
  </si>
  <si>
    <t>2618</t>
  </si>
  <si>
    <t>BM01012190.1</t>
  </si>
  <si>
    <t>HI-DITM FORMAMIDE, 3500 SERIES</t>
  </si>
  <si>
    <t>4440753</t>
  </si>
  <si>
    <t>856.08</t>
  </si>
  <si>
    <t>1723</t>
  </si>
  <si>
    <t>BM01013010</t>
  </si>
  <si>
    <t>MATRIX STANDARD KIT DS33</t>
  </si>
  <si>
    <t>4345833</t>
  </si>
  <si>
    <t>621.18</t>
  </si>
  <si>
    <t>1785</t>
  </si>
  <si>
    <t>BM01013120</t>
  </si>
  <si>
    <t>EXOGENOUS INTENAL POS. CONTROL REAGENTS VIC PROBE</t>
  </si>
  <si>
    <t>4308323</t>
  </si>
  <si>
    <t>13909.01</t>
  </si>
  <si>
    <t>Galiero,Casalinuovo,Casalinuovo,Fusco_SA,Fusco_SA,Capuano</t>
  </si>
  <si>
    <t>10,4,5,4,2,20</t>
  </si>
  <si>
    <t>1688,1689,2602,484,977,978</t>
  </si>
  <si>
    <t>BM01013320.1</t>
  </si>
  <si>
    <t>SUPERSCRIPT IV ONE-STEP RT-PCR SYSTEM</t>
  </si>
  <si>
    <t>12594100</t>
  </si>
  <si>
    <t>4350.64</t>
  </si>
  <si>
    <t>4,3</t>
  </si>
  <si>
    <t>1216,2036</t>
  </si>
  <si>
    <t>BM01013470</t>
  </si>
  <si>
    <t>TAQMAN MGB PROBE SMALL SCALE   6NMOL</t>
  </si>
  <si>
    <t>4316034</t>
  </si>
  <si>
    <t>22530.96</t>
  </si>
  <si>
    <t>Casalinuovo,Casalinuovo,Fusco_SA,Fusco_SA,Capuano</t>
  </si>
  <si>
    <t>10,10,10,1,30</t>
  </si>
  <si>
    <t>1222,1223,2041,2042,2919</t>
  </si>
  <si>
    <t>BM01013470.3</t>
  </si>
  <si>
    <t>TAQMAN MGB PROBE 20.000 PMOLES EACH</t>
  </si>
  <si>
    <t>4316033</t>
  </si>
  <si>
    <t>26364.8</t>
  </si>
  <si>
    <t>30,10</t>
  </si>
  <si>
    <t>2040,2918</t>
  </si>
  <si>
    <t>BM01013730</t>
  </si>
  <si>
    <t>MICROAMP FAST OPTICAL 96-WELL REACTION PLATE, 0.1 ML</t>
  </si>
  <si>
    <t>4346907</t>
  </si>
  <si>
    <t>110</t>
  </si>
  <si>
    <t>4649.2</t>
  </si>
  <si>
    <t>80,30</t>
  </si>
  <si>
    <t>1796,1797</t>
  </si>
  <si>
    <t>BM01013750</t>
  </si>
  <si>
    <t>FAST  RCTN TUBES (8TUBES/STRIP) EACH</t>
  </si>
  <si>
    <t>4358293</t>
  </si>
  <si>
    <t>1505.42</t>
  </si>
  <si>
    <t>1690,307</t>
  </si>
  <si>
    <t>BM01013760</t>
  </si>
  <si>
    <t>OPTICAL FLAT CAP 8/STRIP 300STRIPS/PKG</t>
  </si>
  <si>
    <t>4323032</t>
  </si>
  <si>
    <t>1235.4</t>
  </si>
  <si>
    <t>1829,1830</t>
  </si>
  <si>
    <t>BM01013770.1</t>
  </si>
  <si>
    <t>KIT BIGDYETERM V1.1 CYCLESEQ 100RXN</t>
  </si>
  <si>
    <t>4337450</t>
  </si>
  <si>
    <t>21511.83</t>
  </si>
  <si>
    <t>Fusco_SA,Fusco_SA,Capuano</t>
  </si>
  <si>
    <t>10,5,3</t>
  </si>
  <si>
    <t>1757,1758,2635</t>
  </si>
  <si>
    <t>BM01014030</t>
  </si>
  <si>
    <t>RNA ULTRASENSE (TM) ONE-STEP  1000 REACTION</t>
  </si>
  <si>
    <t>11732927</t>
  </si>
  <si>
    <t>11937.12</t>
  </si>
  <si>
    <t>2750</t>
  </si>
  <si>
    <t>BM01014150</t>
  </si>
  <si>
    <t>EQUINE GENOTYPES PANEL 1.1 100 TEST</t>
  </si>
  <si>
    <t>F850S</t>
  </si>
  <si>
    <t>1096.74</t>
  </si>
  <si>
    <t>1683</t>
  </si>
  <si>
    <t>BM01014230.5</t>
  </si>
  <si>
    <t>TRIZOL LS REAGENT 200 ML ***ICE***</t>
  </si>
  <si>
    <t>10296028</t>
  </si>
  <si>
    <t>2044.42</t>
  </si>
  <si>
    <t>2055,2932</t>
  </si>
  <si>
    <t>BM01014310.1</t>
  </si>
  <si>
    <t>REAL TIME ONE STEP RT PCR KIT - AGPATH</t>
  </si>
  <si>
    <t>4387424</t>
  </si>
  <si>
    <t>27179.96</t>
  </si>
  <si>
    <t>Casalinuovo,Casalinuovo,Fusco_SA,Fusco_SA,Fusco_SA,Fusco_SA</t>
  </si>
  <si>
    <t>4,4,10,10,5,4</t>
  </si>
  <si>
    <t>1157,1158,1969,1970,1971,1972</t>
  </si>
  <si>
    <t>BM01014370</t>
  </si>
  <si>
    <t>96WELL RETAINER &amp; BASE STD</t>
  </si>
  <si>
    <t>4410228</t>
  </si>
  <si>
    <t>574.56</t>
  </si>
  <si>
    <t>1534</t>
  </si>
  <si>
    <t>BM01015340</t>
  </si>
  <si>
    <t>XENO RNA POSITIVE CNTRL 1EA</t>
  </si>
  <si>
    <t>A29763</t>
  </si>
  <si>
    <t>536.3</t>
  </si>
  <si>
    <t>2074</t>
  </si>
  <si>
    <t>BM01015340.1</t>
  </si>
  <si>
    <t>XENO VIC  POSITIVE CNTRL ASSAY 1EA</t>
  </si>
  <si>
    <t>A29765</t>
  </si>
  <si>
    <t>845.0</t>
  </si>
  <si>
    <t>2075</t>
  </si>
  <si>
    <t>BM01015340.2</t>
  </si>
  <si>
    <t>XENO LIZ   POSITIVE CNTRL ASSAY 1EA</t>
  </si>
  <si>
    <t>A29766</t>
  </si>
  <si>
    <t>923.0</t>
  </si>
  <si>
    <t>2073</t>
  </si>
  <si>
    <t>BM01048020</t>
  </si>
  <si>
    <t>MEM-EARLES W/O L-GLUT</t>
  </si>
  <si>
    <t>21090055</t>
  </si>
  <si>
    <t>2261.12</t>
  </si>
  <si>
    <t>Martucciello,Casalinuovo,Fusco_SA</t>
  </si>
  <si>
    <t>10,3,6</t>
  </si>
  <si>
    <t>1047,150,1791</t>
  </si>
  <si>
    <t>BM01070060.6</t>
  </si>
  <si>
    <t>E-GEL IKB PLUS DNA LADDER</t>
  </si>
  <si>
    <t>10488090</t>
  </si>
  <si>
    <t>770.56</t>
  </si>
  <si>
    <t>1671</t>
  </si>
  <si>
    <t>BM01070060.7</t>
  </si>
  <si>
    <t>E-GEL SIZESELECT II 2%</t>
  </si>
  <si>
    <t>G661012</t>
  </si>
  <si>
    <t>1714.44</t>
  </si>
  <si>
    <t>1672,1673</t>
  </si>
  <si>
    <t>BM02010100</t>
  </si>
  <si>
    <t>TAQMAN PROBE 6 NM SONDA</t>
  </si>
  <si>
    <t>450025</t>
  </si>
  <si>
    <t>108</t>
  </si>
  <si>
    <t>31589.25</t>
  </si>
  <si>
    <t>Galiero,Galiero,Galiero,Casalinuovo,Casalinuovo,Casalinuovo,Fusco_SA,Fusco_SA,Fusco_SA,Capuano</t>
  </si>
  <si>
    <t>10,2,5,1,10,10,12,8,30,20</t>
  </si>
  <si>
    <t>1224,1225,1226,2044,2045,2046,282,2920,437,603</t>
  </si>
  <si>
    <t>BM02010360.3</t>
  </si>
  <si>
    <t>FG,TAQMAN GEX MASTER MIX 5 ML</t>
  </si>
  <si>
    <t>4369016</t>
  </si>
  <si>
    <t>1275.01</t>
  </si>
  <si>
    <t>2606</t>
  </si>
  <si>
    <t>BM020105090.24</t>
  </si>
  <si>
    <t>ION XPRESS BARCODE ADAPTERS 17-32 KIT</t>
  </si>
  <si>
    <t>4474009</t>
  </si>
  <si>
    <t>6105.88</t>
  </si>
  <si>
    <t>1748</t>
  </si>
  <si>
    <t>BM020105090.32</t>
  </si>
  <si>
    <t>ION XPRESS BARCODE  33-48    33-48KIT</t>
  </si>
  <si>
    <t>4474518</t>
  </si>
  <si>
    <t>3294.3</t>
  </si>
  <si>
    <t>1745</t>
  </si>
  <si>
    <t>BM020105090.33</t>
  </si>
  <si>
    <t>ION XPRESS BARCODE  49-.64   49-64KIT</t>
  </si>
  <si>
    <t>4474519</t>
  </si>
  <si>
    <t>3167.9</t>
  </si>
  <si>
    <t>1746</t>
  </si>
  <si>
    <t>BM02010550</t>
  </si>
  <si>
    <t>SEGUENCE DETECTION PRIMER,10NMOL</t>
  </si>
  <si>
    <t>4304970</t>
  </si>
  <si>
    <t>3353.8700000000003</t>
  </si>
  <si>
    <t>Casalinuovo,Casalinuovo,Casalinuovo,Capuano</t>
  </si>
  <si>
    <t>2,30,30,20</t>
  </si>
  <si>
    <t>1180,1181,1182,2884</t>
  </si>
  <si>
    <t>BM02010590</t>
  </si>
  <si>
    <t>FG CAPILLARY ARRAY 8-CAP 50CM RUO</t>
  </si>
  <si>
    <t>4404685</t>
  </si>
  <si>
    <t>64</t>
  </si>
  <si>
    <t>90989.92</t>
  </si>
  <si>
    <t>Casalinuovo,Casalinuovo,Fusco_SA,Fusco_SA</t>
  </si>
  <si>
    <t>5,5,40,14</t>
  </si>
  <si>
    <t>1692,1693,980,981</t>
  </si>
  <si>
    <t>BM02010590.1</t>
  </si>
  <si>
    <t>POP-7 POLYMER 3500 SERIES 384 RUNS</t>
  </si>
  <si>
    <t>4393708</t>
  </si>
  <si>
    <t>1677.36</t>
  </si>
  <si>
    <t>1114,1115</t>
  </si>
  <si>
    <t>BM02010590.19</t>
  </si>
  <si>
    <t>ION XPRESS BARCODE ADAPTERS</t>
  </si>
  <si>
    <t>4471250</t>
  </si>
  <si>
    <t>3052.94</t>
  </si>
  <si>
    <t>1747</t>
  </si>
  <si>
    <t>BM02010590.2</t>
  </si>
  <si>
    <t>ANODE BUFFER CONTAINER 3500 SERIES</t>
  </si>
  <si>
    <t>4393927</t>
  </si>
  <si>
    <t>2936.4399999999996</t>
  </si>
  <si>
    <t>7,7,10</t>
  </si>
  <si>
    <t>1549,848,849</t>
  </si>
  <si>
    <t>BM02010590.20</t>
  </si>
  <si>
    <t>3500 POP-7TM Polymer</t>
  </si>
  <si>
    <t>4393714</t>
  </si>
  <si>
    <t>3018.76</t>
  </si>
  <si>
    <t>1529</t>
  </si>
  <si>
    <t>BM02010590.21</t>
  </si>
  <si>
    <t>3500 Instrument Capillary Array, 8 x 36 cm</t>
  </si>
  <si>
    <t>4404683</t>
  </si>
  <si>
    <t>2790.96</t>
  </si>
  <si>
    <t>1528</t>
  </si>
  <si>
    <t>BM02010590.22</t>
  </si>
  <si>
    <t>ION 16S METAGENOMICS KIT</t>
  </si>
  <si>
    <t>A26216</t>
  </si>
  <si>
    <t>6468.0</t>
  </si>
  <si>
    <t>1741</t>
  </si>
  <si>
    <t>BM02010590.3</t>
  </si>
  <si>
    <t>CATHODE BUFFER CONTAINER 3500 SERIES</t>
  </si>
  <si>
    <t>4408256</t>
  </si>
  <si>
    <t>3335.4</t>
  </si>
  <si>
    <t>7,7,6</t>
  </si>
  <si>
    <t>1605,920,921</t>
  </si>
  <si>
    <t>BM02010590.35</t>
  </si>
  <si>
    <t>ION 520/530 KIT-OT2</t>
  </si>
  <si>
    <t>A27751</t>
  </si>
  <si>
    <t>10918.8</t>
  </si>
  <si>
    <t>1742</t>
  </si>
  <si>
    <t>BM02010590.40</t>
  </si>
  <si>
    <t>ION 530 CHIP  KIT EACH</t>
  </si>
  <si>
    <t>A27764</t>
  </si>
  <si>
    <t>24948.0</t>
  </si>
  <si>
    <t>1743</t>
  </si>
  <si>
    <t>BM02010590.5</t>
  </si>
  <si>
    <t>CONDITIONING REAGENT 3500 SERIES</t>
  </si>
  <si>
    <t>4393718</t>
  </si>
  <si>
    <t>947.2099999999999</t>
  </si>
  <si>
    <t>15,15,3</t>
  </si>
  <si>
    <t>1635,947,948</t>
  </si>
  <si>
    <t>BM02010620</t>
  </si>
  <si>
    <t>510&amp;520&amp;530KIT -CHEF</t>
  </si>
  <si>
    <t>A34019</t>
  </si>
  <si>
    <t>11664.0</t>
  </si>
  <si>
    <t>1531</t>
  </si>
  <si>
    <t>BM02010640</t>
  </si>
  <si>
    <t>ZENON PACIFIC BLUE MOUSE IGG1</t>
  </si>
  <si>
    <t>Z25041</t>
  </si>
  <si>
    <t>richiesta marca Life Techonologies Italia</t>
  </si>
  <si>
    <t>844.52</t>
  </si>
  <si>
    <t>103</t>
  </si>
  <si>
    <t>BM02010640.1</t>
  </si>
  <si>
    <t>ZENON R-PHYCOERYTHRINMOUSE IG</t>
  </si>
  <si>
    <t>Z25155</t>
  </si>
  <si>
    <t>1668.4</t>
  </si>
  <si>
    <t>104</t>
  </si>
  <si>
    <t>BM02010640.11</t>
  </si>
  <si>
    <t>CD335(RPE)  EA</t>
  </si>
  <si>
    <t>MA181583</t>
  </si>
  <si>
    <t>1015.92</t>
  </si>
  <si>
    <t>75</t>
  </si>
  <si>
    <t>BM02010640.12</t>
  </si>
  <si>
    <t>PACIFIC BLUE™ ANTIBODY LABELING KIT</t>
  </si>
  <si>
    <t>P30013</t>
  </si>
  <si>
    <t>2304.08</t>
  </si>
  <si>
    <t>89</t>
  </si>
  <si>
    <t>BM02010640.13</t>
  </si>
  <si>
    <t>CD45RO  100TEST</t>
  </si>
  <si>
    <t>MA528402</t>
  </si>
  <si>
    <t>1933.9</t>
  </si>
  <si>
    <t>76</t>
  </si>
  <si>
    <t>BM02010640.14</t>
  </si>
  <si>
    <t>ALEXA FLUOR 647 MONOCL 500ML</t>
  </si>
  <si>
    <t>A20186</t>
  </si>
  <si>
    <t>4623.36</t>
  </si>
  <si>
    <t>67</t>
  </si>
  <si>
    <t>BM02010640.17</t>
  </si>
  <si>
    <t>MS X HU CD21 PE</t>
  </si>
  <si>
    <t>A15773</t>
  </si>
  <si>
    <t>86</t>
  </si>
  <si>
    <t>BM02010640.3</t>
  </si>
  <si>
    <t>APEX PACIFIC BLUE ANTIBODY</t>
  </si>
  <si>
    <t>A10478</t>
  </si>
  <si>
    <t>573.91</t>
  </si>
  <si>
    <t>69</t>
  </si>
  <si>
    <t>BM02010640.4</t>
  </si>
  <si>
    <t>APEX ALEXA FLUOR 647 ANTIBODY</t>
  </si>
  <si>
    <t>A10475</t>
  </si>
  <si>
    <t>405.92</t>
  </si>
  <si>
    <t>68</t>
  </si>
  <si>
    <t>BM02010640.9</t>
  </si>
  <si>
    <t>CD 8 100TEST</t>
  </si>
  <si>
    <t>MA528422</t>
  </si>
  <si>
    <t>976.08</t>
  </si>
  <si>
    <t>74</t>
  </si>
  <si>
    <t>BM02020080.4</t>
  </si>
  <si>
    <t>AMPLITAQ GOLD 5X 1000U BUF II</t>
  </si>
  <si>
    <t>N8080249</t>
  </si>
  <si>
    <t>8038.8</t>
  </si>
  <si>
    <t>1543</t>
  </si>
  <si>
    <t>BM04010270</t>
  </si>
  <si>
    <t>BOVINGAM STIM AG PC-HP 3ML LYO</t>
  </si>
  <si>
    <t>kit utilizzato nel metodo accreditato</t>
  </si>
  <si>
    <t>603.84</t>
  </si>
  <si>
    <t>73</t>
  </si>
  <si>
    <t>BM04010270.</t>
  </si>
  <si>
    <t>BOVINGAM TB 30 PLATE KIT  ROW</t>
  </si>
  <si>
    <t>63326</t>
  </si>
  <si>
    <t>324</t>
  </si>
  <si>
    <t>622080.0</t>
  </si>
  <si>
    <t>320,2,2</t>
  </si>
  <si>
    <t>32,891,892</t>
  </si>
  <si>
    <t>BM04010270.1</t>
  </si>
  <si>
    <t>POKEWEED TB NON SPEC STIM AGNT</t>
  </si>
  <si>
    <t>5108777</t>
  </si>
  <si>
    <t>,reagente indicato nel metodo accreditato</t>
  </si>
  <si>
    <t>105</t>
  </si>
  <si>
    <t>6434.4</t>
  </si>
  <si>
    <t>100,5</t>
  </si>
  <si>
    <t>1109,55</t>
  </si>
  <si>
    <t>BM04010270.2</t>
  </si>
  <si>
    <t>BOVINGAM BOVINE PPD STIM 5 ML</t>
  </si>
  <si>
    <t>7600060-O</t>
  </si>
  <si>
    <t>175</t>
  </si>
  <si>
    <t>11798.800000000001</t>
  </si>
  <si>
    <t>165,5,5</t>
  </si>
  <si>
    <t>31,889,890</t>
  </si>
  <si>
    <t>BM04010270.3</t>
  </si>
  <si>
    <t>BOVINGAM AVIAN PPD STIM  5 ML</t>
  </si>
  <si>
    <t>7600065</t>
  </si>
  <si>
    <t>30,887,888</t>
  </si>
  <si>
    <t>BM04010270.6</t>
  </si>
  <si>
    <t>BOVINGAM STIM AG PC-ECML LYO</t>
  </si>
  <si>
    <t>538.56</t>
  </si>
  <si>
    <t>72</t>
  </si>
  <si>
    <t>CO02010040.2</t>
  </si>
  <si>
    <t>FBS ULTRA LOW IGG USA ORIGIN</t>
  </si>
  <si>
    <t>16250-078</t>
  </si>
  <si>
    <t>15187.65</t>
  </si>
  <si>
    <t>Fusco_SA,Iorio</t>
  </si>
  <si>
    <t>20,1</t>
  </si>
  <si>
    <t>1691,2225</t>
  </si>
  <si>
    <t>71</t>
  </si>
  <si>
    <t>MA06010930.13</t>
  </si>
  <si>
    <t>ION XPRESS FRAGMENT LIBRARY KIT</t>
  </si>
  <si>
    <t>6104.16</t>
  </si>
  <si>
    <t>1749</t>
  </si>
  <si>
    <t>MA06010930.20</t>
  </si>
  <si>
    <t>ION PLUS FRAG LIB KIT 48 RXNS</t>
  </si>
  <si>
    <t>A28950</t>
  </si>
  <si>
    <t>19197.0</t>
  </si>
  <si>
    <t>1744</t>
  </si>
  <si>
    <t>MA06010930.93</t>
  </si>
  <si>
    <t>QUBIT  ASSAY  TUBES</t>
  </si>
  <si>
    <t>Q32856</t>
  </si>
  <si>
    <t>2040.64</t>
  </si>
  <si>
    <t>1946,1947</t>
  </si>
  <si>
    <t>MA06010930.94</t>
  </si>
  <si>
    <t>QUBIT DSDNA HS ASSAY KIT 500</t>
  </si>
  <si>
    <t>1553.76</t>
  </si>
  <si>
    <t>1949</t>
  </si>
  <si>
    <t>MA06010930.95</t>
  </si>
  <si>
    <t>QUBIT 1X DSDNA HS ASSAY KIT 500</t>
  </si>
  <si>
    <t>Q33231</t>
  </si>
  <si>
    <t>724.2</t>
  </si>
  <si>
    <t>1948</t>
  </si>
  <si>
    <t>MA06050040</t>
  </si>
  <si>
    <t>GENESCAN-500 LIZ SIZE STANDARD 800 LOADS</t>
  </si>
  <si>
    <t>4322682</t>
  </si>
  <si>
    <t>10066.02</t>
  </si>
  <si>
    <t>15,1</t>
  </si>
  <si>
    <t>1713,2615</t>
  </si>
  <si>
    <t>MI01031520.2</t>
  </si>
  <si>
    <t>MOUSE SERUM 5ML</t>
  </si>
  <si>
    <t>16501</t>
  </si>
  <si>
    <t>539.88</t>
  </si>
  <si>
    <t>1,5</t>
  </si>
  <si>
    <t>1064,1812</t>
  </si>
  <si>
    <t>MI01050780.1</t>
  </si>
  <si>
    <t>PIERCE SILVER STAIN KIT</t>
  </si>
  <si>
    <t>24612</t>
  </si>
  <si>
    <t>1352.9</t>
  </si>
  <si>
    <t>2687</t>
  </si>
  <si>
    <t>PL01020260.1</t>
  </si>
  <si>
    <t>MICROAMP FAST OPTICAL  96 WELL REACTION PLATE</t>
  </si>
  <si>
    <t>4346906</t>
  </si>
  <si>
    <t>8384.21</t>
  </si>
  <si>
    <t>10,30,50</t>
  </si>
  <si>
    <t>1793,1794,1795</t>
  </si>
  <si>
    <t>PL04010010.2</t>
  </si>
  <si>
    <t>OPTICAL ADHESIVE COVERS</t>
  </si>
  <si>
    <t>4311971</t>
  </si>
  <si>
    <t>11338.38</t>
  </si>
  <si>
    <t>30,8,10</t>
  </si>
  <si>
    <t>1826,1827,1828</t>
  </si>
  <si>
    <t>RE01041390</t>
  </si>
  <si>
    <t>DMEM HIGH GLUCOSE W/0 L-GLUTAMINE 500 ml</t>
  </si>
  <si>
    <t>71.7</t>
  </si>
  <si>
    <t>1655</t>
  </si>
  <si>
    <t>4350.0</t>
  </si>
  <si>
    <t>3,2</t>
  </si>
  <si>
    <t>SI01010530.11</t>
  </si>
  <si>
    <t>SEQNCING STD V1.1 3500 SERIES</t>
  </si>
  <si>
    <t>4404314</t>
  </si>
  <si>
    <t>1654.3899999999999</t>
  </si>
  <si>
    <t>1183,1995</t>
  </si>
  <si>
    <t>SI01010530.13</t>
  </si>
  <si>
    <t>SEQNCING STD V3.1 3500 SERIES</t>
  </si>
  <si>
    <t>4404312</t>
  </si>
  <si>
    <t>532.8</t>
  </si>
  <si>
    <t>1996</t>
  </si>
  <si>
    <t>SI01010580</t>
  </si>
  <si>
    <t>BOVIGAM 10 PLATE 960 T</t>
  </si>
  <si>
    <t>63320</t>
  </si>
  <si>
    <t>11692.8</t>
  </si>
  <si>
    <t>29</t>
  </si>
  <si>
    <t>SI01020970.13</t>
  </si>
  <si>
    <t>CANINE GENOTYPES PANEL 1.1</t>
  </si>
  <si>
    <t>F860S</t>
  </si>
  <si>
    <t>14000.8</t>
  </si>
  <si>
    <t>1603</t>
  </si>
  <si>
    <t>SI03030080.1</t>
  </si>
  <si>
    <t>DULBECCO'S MED W/O NA PYR</t>
  </si>
  <si>
    <t>2456.16</t>
  </si>
  <si>
    <t>1667</t>
  </si>
  <si>
    <t>F005738</t>
  </si>
  <si>
    <t>M. &amp; M. BIOTECH S.c.a.r.l.</t>
  </si>
  <si>
    <t>BM01014030.29</t>
  </si>
  <si>
    <t>TURBO DNASE 1000U EACH</t>
  </si>
  <si>
    <t>AM2238</t>
  </si>
  <si>
    <t>274.0</t>
  </si>
  <si>
    <t>2063</t>
  </si>
  <si>
    <t>l'eslusività è riferita alla ditta produttrice dell'articolo</t>
  </si>
  <si>
    <t>BM01014030.30</t>
  </si>
  <si>
    <t>SUPERSCRIPT IV 2000 UNITS</t>
  </si>
  <si>
    <t>18090010</t>
  </si>
  <si>
    <t>393.0</t>
  </si>
  <si>
    <t>2035</t>
  </si>
  <si>
    <t>L'esclusività è riferita alla ditta produttrice dell'articolo</t>
  </si>
  <si>
    <t>BM01014030.31</t>
  </si>
  <si>
    <t>RNA CLEAN &amp; CONCETRATOR 5 /50PREPS) W/ ZYMO-SPIN IC COLUMNS CAPPED</t>
  </si>
  <si>
    <t>R1015</t>
  </si>
  <si>
    <t>176.0</t>
  </si>
  <si>
    <t>1974</t>
  </si>
  <si>
    <t>l'esclusività si riferisce alla ditta produttrice dell'articolo</t>
  </si>
  <si>
    <t>BM01014030.32</t>
  </si>
  <si>
    <t>DNA POLYMERASE LARGE FRAGMENT (KLENOW 200 UNITS 200U</t>
  </si>
  <si>
    <t>BM0210S</t>
  </si>
  <si>
    <t>120.9</t>
  </si>
  <si>
    <t>1658</t>
  </si>
  <si>
    <t>BM01014030.33</t>
  </si>
  <si>
    <t>Q5 HIGH-FIDELITY DNA POLYMERASE 100U</t>
  </si>
  <si>
    <t>BM0491S</t>
  </si>
  <si>
    <t>317.0</t>
  </si>
  <si>
    <t>1934</t>
  </si>
  <si>
    <t>BM01014030.35</t>
  </si>
  <si>
    <t>Q5 HIGH-FIDELITY 2X MASTER MIX 100 50UL RXNS</t>
  </si>
  <si>
    <t>BM0492S</t>
  </si>
  <si>
    <t>508.0</t>
  </si>
  <si>
    <t>1933</t>
  </si>
  <si>
    <t>F003489</t>
  </si>
  <si>
    <t>MARIGO SRL ITALIA</t>
  </si>
  <si>
    <t>CC01040020</t>
  </si>
  <si>
    <t>ACIDO URICO 24 TEST</t>
  </si>
  <si>
    <t>MCS115</t>
  </si>
  <si>
    <t>609.0</t>
  </si>
  <si>
    <t>114</t>
  </si>
  <si>
    <t>CC01040080</t>
  </si>
  <si>
    <t>POTASSIO</t>
  </si>
  <si>
    <t>C4901220D</t>
  </si>
  <si>
    <t>1010.4</t>
  </si>
  <si>
    <t>158</t>
  </si>
  <si>
    <t>CC01040100</t>
  </si>
  <si>
    <t>SODIO</t>
  </si>
  <si>
    <t>C4950260D</t>
  </si>
  <si>
    <t>1687.2</t>
  </si>
  <si>
    <t>Martucciello,Martucciello</t>
  </si>
  <si>
    <t>173,62</t>
  </si>
  <si>
    <t>CC01040110</t>
  </si>
  <si>
    <t>BILIRUBINA TOTALE</t>
  </si>
  <si>
    <t>C1600650D</t>
  </si>
  <si>
    <t>166.2</t>
  </si>
  <si>
    <t>118</t>
  </si>
  <si>
    <t>CC01040120</t>
  </si>
  <si>
    <t>COLESTEROLO</t>
  </si>
  <si>
    <t>MCS305</t>
  </si>
  <si>
    <t>331.2</t>
  </si>
  <si>
    <t>CC01040140.2</t>
  </si>
  <si>
    <t>CREATININA</t>
  </si>
  <si>
    <t>MCS415</t>
  </si>
  <si>
    <t>90.6</t>
  </si>
  <si>
    <t>77</t>
  </si>
  <si>
    <t>CC01040160</t>
  </si>
  <si>
    <t>GLUCOSIO</t>
  </si>
  <si>
    <t>MCS515</t>
  </si>
  <si>
    <t>136</t>
  </si>
  <si>
    <t>CC01040170</t>
  </si>
  <si>
    <t>LDH SCE</t>
  </si>
  <si>
    <t>MCZ625</t>
  </si>
  <si>
    <t>299.4</t>
  </si>
  <si>
    <t>CC01040190</t>
  </si>
  <si>
    <t>TRIGLICERIDI</t>
  </si>
  <si>
    <t>MCS710</t>
  </si>
  <si>
    <t>415.2</t>
  </si>
  <si>
    <t>176</t>
  </si>
  <si>
    <t>CC01040210</t>
  </si>
  <si>
    <t>BILIRUBINA DIR.</t>
  </si>
  <si>
    <t>C1700650D</t>
  </si>
  <si>
    <t>132.0</t>
  </si>
  <si>
    <t>117</t>
  </si>
  <si>
    <t>CC01040220</t>
  </si>
  <si>
    <t>GOT AST</t>
  </si>
  <si>
    <t>MCZ515</t>
  </si>
  <si>
    <t>276.6</t>
  </si>
  <si>
    <t>137</t>
  </si>
  <si>
    <t>CC01040240</t>
  </si>
  <si>
    <t>PROTEINE TOTALI</t>
  </si>
  <si>
    <t>MCS635</t>
  </si>
  <si>
    <t>115.2</t>
  </si>
  <si>
    <t>94</t>
  </si>
  <si>
    <t>CC01040280.1</t>
  </si>
  <si>
    <t>CALCIO ARSENAZO</t>
  </si>
  <si>
    <t>MCE355</t>
  </si>
  <si>
    <t>325.8</t>
  </si>
  <si>
    <t>119</t>
  </si>
  <si>
    <t>CC01040290</t>
  </si>
  <si>
    <t>FOSFORO</t>
  </si>
  <si>
    <t>MCE625</t>
  </si>
  <si>
    <t>124.8</t>
  </si>
  <si>
    <t>134</t>
  </si>
  <si>
    <t>CC01040300.1</t>
  </si>
  <si>
    <t>MAGNESIO CALMAGITE</t>
  </si>
  <si>
    <t>MCE705</t>
  </si>
  <si>
    <t>94.8</t>
  </si>
  <si>
    <t>CC01040310</t>
  </si>
  <si>
    <t>FERRO</t>
  </si>
  <si>
    <t>MCE505</t>
  </si>
  <si>
    <t>735.0</t>
  </si>
  <si>
    <t>FI01010350.4</t>
  </si>
  <si>
    <t>FILTRO DECOMPRESSIONE AESMC0102</t>
  </si>
  <si>
    <t>AESMC0102</t>
  </si>
  <si>
    <t>2237</t>
  </si>
  <si>
    <t>MA0101002080</t>
  </si>
  <si>
    <t>B-HYDROXYBUTYRRIC ACID</t>
  </si>
  <si>
    <t>VET01</t>
  </si>
  <si>
    <t>116</t>
  </si>
  <si>
    <t>MA0101002080.2</t>
  </si>
  <si>
    <t>B-HBA HIGH CONTROL</t>
  </si>
  <si>
    <t>VETQCHHBA</t>
  </si>
  <si>
    <t>156.2</t>
  </si>
  <si>
    <t>MA0101002080.3</t>
  </si>
  <si>
    <t>B-HBA LOW CONTROL</t>
  </si>
  <si>
    <t>VETQCLHBA</t>
  </si>
  <si>
    <t>MA01050160.7</t>
  </si>
  <si>
    <t>UREA</t>
  </si>
  <si>
    <t>MCS815</t>
  </si>
  <si>
    <t>490.8</t>
  </si>
  <si>
    <t>177</t>
  </si>
  <si>
    <t>MA06010370.1</t>
  </si>
  <si>
    <t>CUVETTE</t>
  </si>
  <si>
    <t>60088703</t>
  </si>
  <si>
    <t>1606.5</t>
  </si>
  <si>
    <t>MA06010370.20</t>
  </si>
  <si>
    <t>CUVETTE DI REAZIONE PER BS300</t>
  </si>
  <si>
    <t>BA33-30-55737</t>
  </si>
  <si>
    <t>79</t>
  </si>
  <si>
    <t>MA06012240</t>
  </si>
  <si>
    <t>COPPETTE PORTACAMPIONI 3ML</t>
  </si>
  <si>
    <t>FCM5901</t>
  </si>
  <si>
    <t>215.1</t>
  </si>
  <si>
    <t>128</t>
  </si>
  <si>
    <t>MA06040010</t>
  </si>
  <si>
    <t>MINIVIDAS CARTA TERMICA 5 ROTOLI</t>
  </si>
  <si>
    <t>99091</t>
  </si>
  <si>
    <t>620.6</t>
  </si>
  <si>
    <t>Galiero,Casalinuovo,Capuano,Barca</t>
  </si>
  <si>
    <t>5,6,4,1</t>
  </si>
  <si>
    <t>1061,207,2662,4119</t>
  </si>
  <si>
    <t>MI01010010</t>
  </si>
  <si>
    <t>GEN BAG ANAER 20 BUSTE + 20 GENER. + 2 BARRETTE</t>
  </si>
  <si>
    <t>45534</t>
  </si>
  <si>
    <t>3240.0</t>
  </si>
  <si>
    <t>Galiero,Galiero,Galiero,Guarino,Casalinuovo,Casalinuovo,Casalinuovo,Barca,Barca</t>
  </si>
  <si>
    <t>1,8,10,8,2,8,2,2,4</t>
  </si>
  <si>
    <t>247,310,4085,4086,496,700,988,989,990</t>
  </si>
  <si>
    <t>MI01010020</t>
  </si>
  <si>
    <t>GEN BAG MICROAER 20 BUSTE+20 GENER.+2 BARRETTE</t>
  </si>
  <si>
    <t>145532</t>
  </si>
  <si>
    <t>3296.7</t>
  </si>
  <si>
    <t>Galiero,Galiero,Guarino,Casalinuovo,Casalinuovo,Casalinuovo,Barca</t>
  </si>
  <si>
    <t>10,6,9,2,4,4,2</t>
  </si>
  <si>
    <t>249,402,4087,701,991,992,993</t>
  </si>
  <si>
    <t>MI01010470</t>
  </si>
  <si>
    <t>GEN BAG CO2 20 BUSTE+20 GENER.+2 BARRETTE</t>
  </si>
  <si>
    <t>45533</t>
  </si>
  <si>
    <t>1443.2</t>
  </si>
  <si>
    <t>12,10</t>
  </si>
  <si>
    <t>248,311</t>
  </si>
  <si>
    <t>MI01030590.2</t>
  </si>
  <si>
    <t>LISTERIA XPRESS BRODO</t>
  </si>
  <si>
    <t>42117</t>
  </si>
  <si>
    <t>1116.0</t>
  </si>
  <si>
    <t>1036</t>
  </si>
  <si>
    <t>MI01033210.1</t>
  </si>
  <si>
    <t>BUFFERED PEPTONE WATER-POUCH DA 5 L</t>
  </si>
  <si>
    <t>AEB910305/2</t>
  </si>
  <si>
    <t>504.0</t>
  </si>
  <si>
    <t>343</t>
  </si>
  <si>
    <t>MI01033220</t>
  </si>
  <si>
    <t>HALF FRASER BROTH-DILUBAG DA 3 L</t>
  </si>
  <si>
    <t>AEB910913/4</t>
  </si>
  <si>
    <t>1147.5</t>
  </si>
  <si>
    <t>499</t>
  </si>
  <si>
    <t>MI01033230</t>
  </si>
  <si>
    <t>PEPTONE SALT-DILUBAG DA 3 L</t>
  </si>
  <si>
    <t>AEB911493/4</t>
  </si>
  <si>
    <t>541</t>
  </si>
  <si>
    <t>MI01050070</t>
  </si>
  <si>
    <t>ID COLOR CATALASI 100 TEST</t>
  </si>
  <si>
    <t>55561</t>
  </si>
  <si>
    <t>2190.96</t>
  </si>
  <si>
    <t>Galiero,Galiero,Guarino,Casalinuovo,Casalinuovo,Casalinuovo,Pesce,Pesce,Fusco_SA,Fusco_SA,Capuano,Barca</t>
  </si>
  <si>
    <t>6,5,8,2,5,4,5,2,10,20,3,2</t>
  </si>
  <si>
    <t>1003,1004,1005,1390,1462,1727,1728,2623,313,4091,503,706</t>
  </si>
  <si>
    <t>MI01050080</t>
  </si>
  <si>
    <t>KOVAKS REAGENT 25 ML</t>
  </si>
  <si>
    <t>55631</t>
  </si>
  <si>
    <t>Galiero,Galiero,Guarino,Casalinuovo,Pesce,Fusco_SA</t>
  </si>
  <si>
    <t>4,1,4,5,2,4</t>
  </si>
  <si>
    <t>1030,1500,1770,406,524,721</t>
  </si>
  <si>
    <t>MI01050090</t>
  </si>
  <si>
    <t>PLASMA DI CONIGLIO LIOFILIZZATO 8X0,5 ML</t>
  </si>
  <si>
    <t>55181</t>
  </si>
  <si>
    <t>945.0</t>
  </si>
  <si>
    <t>Galiero,Guarino,Casalinuovo,Fusco_SA</t>
  </si>
  <si>
    <t>10,8,4,8</t>
  </si>
  <si>
    <t>1107,1876,320,752</t>
  </si>
  <si>
    <t>MI01050090.1</t>
  </si>
  <si>
    <t>PLASMA DI CONIGLIO LIOFILIZZATO 3,5 ML</t>
  </si>
  <si>
    <t>55182</t>
  </si>
  <si>
    <t>529.2</t>
  </si>
  <si>
    <t>Casalinuovo,Pesce,Fusco_SA,Capuano,Capuano</t>
  </si>
  <si>
    <t>4,4,8,2,10</t>
  </si>
  <si>
    <t>1106,1463,1875,2695,2696</t>
  </si>
  <si>
    <t>MI01050110</t>
  </si>
  <si>
    <t>PASTOREX  STREP KIT A,B,C,D,F,G,</t>
  </si>
  <si>
    <t>001-419582</t>
  </si>
  <si>
    <t>3871.1</t>
  </si>
  <si>
    <t>Galiero,Casalinuovo,Casalinuovo,Casalinuovo,Pesce,Pesce,Fusco_SA</t>
  </si>
  <si>
    <t>6,1,1,1,2,2,4</t>
  </si>
  <si>
    <t>1085,1086,1087,1442,1468,1834,318</t>
  </si>
  <si>
    <t>MI01050110.1</t>
  </si>
  <si>
    <t>PASTOREX  STAPH PLUSIDENTIF. S.AUREUS</t>
  </si>
  <si>
    <t>3556356</t>
  </si>
  <si>
    <t>117.0</t>
  </si>
  <si>
    <t>1084</t>
  </si>
  <si>
    <t>MI01050120</t>
  </si>
  <si>
    <t>VIDAS LISTERIA 2 MONOCITOGENES 60 DETERMINAZIONI</t>
  </si>
  <si>
    <t>30704</t>
  </si>
  <si>
    <t>8807.4</t>
  </si>
  <si>
    <t>14,4</t>
  </si>
  <si>
    <t>4183,785</t>
  </si>
  <si>
    <t>MI01050360</t>
  </si>
  <si>
    <t>VIDAS CAMPYLOBACTER (CAM) 30 DET.</t>
  </si>
  <si>
    <t>30111</t>
  </si>
  <si>
    <t>2808.0</t>
  </si>
  <si>
    <t>784</t>
  </si>
  <si>
    <t>MI01050410</t>
  </si>
  <si>
    <t>VIDAS STAPH ENTEROTOXIN (SET) 30 DET.</t>
  </si>
  <si>
    <t>30705</t>
  </si>
  <si>
    <t>144</t>
  </si>
  <si>
    <t>59616.0</t>
  </si>
  <si>
    <t>Galiero,Galiero,Guarino,Casalinuovo,Casalinuovo,Capuano,Barca</t>
  </si>
  <si>
    <t>20,20,20,24,4,40,16</t>
  </si>
  <si>
    <t>1245,1246,290,2941,4186,608,788</t>
  </si>
  <si>
    <t>MI01050570</t>
  </si>
  <si>
    <t>pastorex staph plus 50 test</t>
  </si>
  <si>
    <t>001-IT333</t>
  </si>
  <si>
    <t>99.0</t>
  </si>
  <si>
    <t>1090</t>
  </si>
  <si>
    <t>MI01050850</t>
  </si>
  <si>
    <t>VIDAS QUALITA CONTROL -QCV</t>
  </si>
  <si>
    <t>30706</t>
  </si>
  <si>
    <t>31</t>
  </si>
  <si>
    <t>4966.199999999999</t>
  </si>
  <si>
    <t>Galiero,Guarino,Casalinuovo,Casalinuovo,Capuano,Barca</t>
  </si>
  <si>
    <t>7,12,6,2,2,2</t>
  </si>
  <si>
    <t>1241,1242,289,2940,4184,786</t>
  </si>
  <si>
    <t>MI01050960.2</t>
  </si>
  <si>
    <t>DENSICHEK PLUS  STANDARD KIT</t>
  </si>
  <si>
    <t>21255</t>
  </si>
  <si>
    <t>3400.0</t>
  </si>
  <si>
    <t>Galiero,Guarino,Casalinuovo,Casalinuovo,Pesce,Iorio,Barca</t>
  </si>
  <si>
    <t>2,5,2,2,1,3,2</t>
  </si>
  <si>
    <t>1430,2208,305,4074,685,956,957</t>
  </si>
  <si>
    <t>MI01050970</t>
  </si>
  <si>
    <t>AST-N377 GRAM+VETERINARIO</t>
  </si>
  <si>
    <t>423025 AST-N376</t>
  </si>
  <si>
    <t>869</t>
  </si>
  <si>
    <t>MI01050970.1</t>
  </si>
  <si>
    <t>AST-GN38 GRAM+VETERINARIO</t>
  </si>
  <si>
    <t>ARTICOLO SOPPRESSO -SOSTITUITO DA 421849 AST-N96</t>
  </si>
  <si>
    <t>868</t>
  </si>
  <si>
    <t>MI01050990.1</t>
  </si>
  <si>
    <t>NUCLISENS MAGNETIC EXTRACTION REAGENT 48 TEST</t>
  </si>
  <si>
    <t>200293</t>
  </si>
  <si>
    <t>ARTICOLO SOPPRESSO - DA INSERIRE PER L'ESTRAZIONE DEGLI ACIDI NUCLEICI IL CODICE 280133 - NUCLISENS SILICE MAGNETICA  24 x 1,2 ML AL PREZZO DI € 3.091,20</t>
  </si>
  <si>
    <t>3360.0</t>
  </si>
  <si>
    <t>2675</t>
  </si>
  <si>
    <t>MI01050990.10</t>
  </si>
  <si>
    <t>NUCLISENS LYSIS BUFFER</t>
  </si>
  <si>
    <t>280134</t>
  </si>
  <si>
    <t>2674</t>
  </si>
  <si>
    <t>MI01050990.2</t>
  </si>
  <si>
    <t>NUCLISENS BUFFERED ESTRAZIONE 1</t>
  </si>
  <si>
    <t>280130</t>
  </si>
  <si>
    <t>3150.0</t>
  </si>
  <si>
    <t>2673</t>
  </si>
  <si>
    <t>MI01050990.3</t>
  </si>
  <si>
    <t>NUCLISENS BUFFER ESTRAZIONE 2</t>
  </si>
  <si>
    <t>280131</t>
  </si>
  <si>
    <t>2671</t>
  </si>
  <si>
    <t>MI01050990.4</t>
  </si>
  <si>
    <t>NUCLISENS BUFFER ESTRAZIONE 3</t>
  </si>
  <si>
    <t>280132</t>
  </si>
  <si>
    <t>1837.5</t>
  </si>
  <si>
    <t>2672</t>
  </si>
  <si>
    <t>MI01051020.2</t>
  </si>
  <si>
    <t>TEMPO AEROBIC COUNT 48</t>
  </si>
  <si>
    <t>411113</t>
  </si>
  <si>
    <t>1051.1999999999998</t>
  </si>
  <si>
    <t>283,2923</t>
  </si>
  <si>
    <t>MI01051640</t>
  </si>
  <si>
    <t>SPT SUPPLEMENTO 8X14 ML</t>
  </si>
  <si>
    <t>42650</t>
  </si>
  <si>
    <t>4017.6000000000004</t>
  </si>
  <si>
    <t>7,15,2</t>
  </si>
  <si>
    <t>1209,4169,774</t>
  </si>
  <si>
    <t>MI01051650</t>
  </si>
  <si>
    <t>VIDAS SALMONELLA SPT 60 DET.</t>
  </si>
  <si>
    <t>30707</t>
  </si>
  <si>
    <t>44</t>
  </si>
  <si>
    <t>20309.9</t>
  </si>
  <si>
    <t>Guarino,Casalinuovo,Casalinuovo,Barca</t>
  </si>
  <si>
    <t>13,24,3,4</t>
  </si>
  <si>
    <t>1243,1244,4185,787</t>
  </si>
  <si>
    <t>MI01051660</t>
  </si>
  <si>
    <t>SX2-BRODO 20X10 ML</t>
  </si>
  <si>
    <t>42121</t>
  </si>
  <si>
    <t>428.4</t>
  </si>
  <si>
    <t>5,4,2</t>
  </si>
  <si>
    <t>1220,4173,780</t>
  </si>
  <si>
    <t>MI01051670</t>
  </si>
  <si>
    <t>VIDAS L.MONOCYTOGENES XPRESS  60 DET.</t>
  </si>
  <si>
    <t>30123</t>
  </si>
  <si>
    <t>11196.0</t>
  </si>
  <si>
    <t>1240</t>
  </si>
  <si>
    <t>MI01051690</t>
  </si>
  <si>
    <t>LMX SUPPLEMENTO 6 FL.</t>
  </si>
  <si>
    <t>42648</t>
  </si>
  <si>
    <t>1650.0</t>
  </si>
  <si>
    <t>1037</t>
  </si>
  <si>
    <t>MI01070020</t>
  </si>
  <si>
    <t>API 20 C AUX 25 GALLERIE+25 FIALE DI TERRENO</t>
  </si>
  <si>
    <t>20210</t>
  </si>
  <si>
    <t>1467.9</t>
  </si>
  <si>
    <t>860,861</t>
  </si>
  <si>
    <t>MI01070030</t>
  </si>
  <si>
    <t>API 20 E 50 GALLERIE</t>
  </si>
  <si>
    <t>20100</t>
  </si>
  <si>
    <t>11186.1</t>
  </si>
  <si>
    <t>Galiero,Casalinuovo,Casalinuovo,Fusco_SA,Capuano</t>
  </si>
  <si>
    <t>2,6,3,40,10</t>
  </si>
  <si>
    <t>1570,2540,443,862,863</t>
  </si>
  <si>
    <t>MI01070050</t>
  </si>
  <si>
    <t>API 20 E MEDIUM 100 FIALE X 5 ML</t>
  </si>
  <si>
    <t>20150</t>
  </si>
  <si>
    <t>1478.7</t>
  </si>
  <si>
    <t>Galiero,Casalinuovo,Pesce,Pesce,Fusco_SA,Capuano</t>
  </si>
  <si>
    <t>1,4,2,2,5,6</t>
  </si>
  <si>
    <t>1424,1447,1571,2541,444,864</t>
  </si>
  <si>
    <t>MI01070060</t>
  </si>
  <si>
    <t>API 20 E REATTIVI KIT DI 6 REATTIVI</t>
  </si>
  <si>
    <t>20120</t>
  </si>
  <si>
    <t>1018.8</t>
  </si>
  <si>
    <t>2,10,8</t>
  </si>
  <si>
    <t>1572,2542,445</t>
  </si>
  <si>
    <t>MI01070070</t>
  </si>
  <si>
    <t>API 20 NE 25 GALLERIE+25 FIALE DI TERRENO</t>
  </si>
  <si>
    <t>20050</t>
  </si>
  <si>
    <t>9833.85</t>
  </si>
  <si>
    <t>2,40,6</t>
  </si>
  <si>
    <t>1573,2543,446</t>
  </si>
  <si>
    <t>MI01070080</t>
  </si>
  <si>
    <t>API 20 NE SUSPENSION MEDIUM 100 FIALE X 2 ML</t>
  </si>
  <si>
    <t>20070</t>
  </si>
  <si>
    <t>638.1</t>
  </si>
  <si>
    <t>Galiero,Pesce,Fusco_SA,Capuano</t>
  </si>
  <si>
    <t>1,2,5,3</t>
  </si>
  <si>
    <t>1425,1574,2544,447</t>
  </si>
  <si>
    <t>MI01070100</t>
  </si>
  <si>
    <t>API 20 STREP MEDIUM 100 FIALE X 2 ML</t>
  </si>
  <si>
    <t>70700</t>
  </si>
  <si>
    <t>261.0</t>
  </si>
  <si>
    <t>1575</t>
  </si>
  <si>
    <t>MI01070100.2</t>
  </si>
  <si>
    <t>API NACL MEDIUM 100X3ML</t>
  </si>
  <si>
    <t>20040</t>
  </si>
  <si>
    <t>279.0</t>
  </si>
  <si>
    <t>1576</t>
  </si>
  <si>
    <t>MI01070150</t>
  </si>
  <si>
    <t>API CAMPY 12 GALLERIE+12 FIALE DI TERRENO</t>
  </si>
  <si>
    <t>20800</t>
  </si>
  <si>
    <t>1458.0</t>
  </si>
  <si>
    <t>2,4,3</t>
  </si>
  <si>
    <t>448,865,866</t>
  </si>
  <si>
    <t>MI01070170</t>
  </si>
  <si>
    <t>API LISTERIA 10 GALLERIE+10 FIALE DI TERRENO</t>
  </si>
  <si>
    <t>10300</t>
  </si>
  <si>
    <t>5460.0</t>
  </si>
  <si>
    <t>Galiero,Galiero,Casalinuovo,Capuano</t>
  </si>
  <si>
    <t>10,12,8,10</t>
  </si>
  <si>
    <t>215,2545,449,867</t>
  </si>
  <si>
    <t>MI01070180</t>
  </si>
  <si>
    <t>API PSIPETTE STERILI 400 PZ</t>
  </si>
  <si>
    <t>70250</t>
  </si>
  <si>
    <t>27</t>
  </si>
  <si>
    <t>2964.6</t>
  </si>
  <si>
    <t>2,20,5</t>
  </si>
  <si>
    <t>1577,2546,450</t>
  </si>
  <si>
    <t>MI01070230</t>
  </si>
  <si>
    <t>BCP 1 FIALA+1 FLACONE CONTAGOCCE</t>
  </si>
  <si>
    <t>70510</t>
  </si>
  <si>
    <t>75.6</t>
  </si>
  <si>
    <t>879,880</t>
  </si>
  <si>
    <t>MI01070240</t>
  </si>
  <si>
    <t>EHR 1 FIALA+1 FLACONE CONTAGOCCE</t>
  </si>
  <si>
    <t>70520</t>
  </si>
  <si>
    <t>969</t>
  </si>
  <si>
    <t>MI01070250</t>
  </si>
  <si>
    <t>FB 2 FIALA+ FLACONI CONTAGOCCE</t>
  </si>
  <si>
    <t>70562</t>
  </si>
  <si>
    <t>87.1</t>
  </si>
  <si>
    <t>Galiero,Casalinuovo</t>
  </si>
  <si>
    <t>1,4</t>
  </si>
  <si>
    <t>485,979</t>
  </si>
  <si>
    <t>MI01070300</t>
  </si>
  <si>
    <t>JAMES 2 FIALA+FLACONI CONTAGOCCE</t>
  </si>
  <si>
    <t>70542</t>
  </si>
  <si>
    <t>203.20000000000002</t>
  </si>
  <si>
    <t>Galiero,Casalinuovo,Casalinuovo,Capuano</t>
  </si>
  <si>
    <t>2,4,2,4</t>
  </si>
  <si>
    <t>1019,1020,2634,511</t>
  </si>
  <si>
    <t>MI01070310</t>
  </si>
  <si>
    <t>MC FARLAND STANDARD 7 FIALE</t>
  </si>
  <si>
    <t>70900</t>
  </si>
  <si>
    <t>86.4</t>
  </si>
  <si>
    <t>Iorio,Capuano</t>
  </si>
  <si>
    <t>2296,2648</t>
  </si>
  <si>
    <t>MI01070320</t>
  </si>
  <si>
    <t>NIN (NINIDRINA) 2 FIALE</t>
  </si>
  <si>
    <t>70491</t>
  </si>
  <si>
    <t>264.6</t>
  </si>
  <si>
    <t>Galiero,Casalinuovo,Casalinuovo,Casalinuovo,Fusco_SA</t>
  </si>
  <si>
    <t>1,6,2,1,4</t>
  </si>
  <si>
    <t>1074,1075,1076,1815,534</t>
  </si>
  <si>
    <t>MI01070320.1</t>
  </si>
  <si>
    <t>MC FARLAND STANDARD 6 FIALE</t>
  </si>
  <si>
    <t>7090</t>
  </si>
  <si>
    <t>339.87</t>
  </si>
  <si>
    <t>Guarino,Casalinuovo,Iorio,Capuano</t>
  </si>
  <si>
    <t>4,3,1,4</t>
  </si>
  <si>
    <t>1044,2295,2647,726</t>
  </si>
  <si>
    <t>MI01070330</t>
  </si>
  <si>
    <t>NIT1/NIT2+2 FIALE + FLACONI CONTAGOCCE</t>
  </si>
  <si>
    <t>70442</t>
  </si>
  <si>
    <t>326.69999999999993</t>
  </si>
  <si>
    <t>1,6,2,2</t>
  </si>
  <si>
    <t>1077,1078,2668,535</t>
  </si>
  <si>
    <t>MI01070350</t>
  </si>
  <si>
    <t>OLIO DI PARAFFINA 1 FLACONE X 125 ml</t>
  </si>
  <si>
    <t>70100</t>
  </si>
  <si>
    <t>,Il prodotto deve esserea marchio BioMerieux in quanto specifico per la strumentazione in uso</t>
  </si>
  <si>
    <t>219.03</t>
  </si>
  <si>
    <t>Pesce,Fusco_SA,Capuano,Barca</t>
  </si>
  <si>
    <t>4,10,3,2</t>
  </si>
  <si>
    <t>1441,1822,2677,4130</t>
  </si>
  <si>
    <t>MI01070420.1</t>
  </si>
  <si>
    <t>TDA 2 FIALA+ FLACONI CONTAGOCCE</t>
  </si>
  <si>
    <t>70402</t>
  </si>
  <si>
    <t>153.9</t>
  </si>
  <si>
    <t>Casalinuovo,Casalinuovo,Capuano</t>
  </si>
  <si>
    <t>6,2,1</t>
  </si>
  <si>
    <t>1228,1229,2922</t>
  </si>
  <si>
    <t>MI01070510</t>
  </si>
  <si>
    <t>API 20 A 25 GALLERIE+25 FIALE DI TERRENO</t>
  </si>
  <si>
    <t>1271.4</t>
  </si>
  <si>
    <t>859</t>
  </si>
  <si>
    <t>MI01070590</t>
  </si>
  <si>
    <t>VP1 + VP2 2 FIALE + FLACONE CONTAGOCCE</t>
  </si>
  <si>
    <t>70422</t>
  </si>
  <si>
    <t>356.4</t>
  </si>
  <si>
    <t>8,2,2</t>
  </si>
  <si>
    <t>1259,1260,2942</t>
  </si>
  <si>
    <t>MI01070640</t>
  </si>
  <si>
    <t>RAPID ID 32 STREP</t>
  </si>
  <si>
    <t>32600</t>
  </si>
  <si>
    <t>1818.0</t>
  </si>
  <si>
    <t>1961</t>
  </si>
  <si>
    <t>MI01080240</t>
  </si>
  <si>
    <t>VITEK2 GN IDENTIF. RAPIDA DEI BACILLI GRAM NEGATIVI</t>
  </si>
  <si>
    <t>21341</t>
  </si>
  <si>
    <t>,Il prodotto deve esserea marchio BioMerieux in quanto destinato all'utilizzo in strumentazione BioMerieux</t>
  </si>
  <si>
    <t>429</t>
  </si>
  <si>
    <t>79934.4</t>
  </si>
  <si>
    <t>Galiero,Galiero,Galiero,Guarino,Casalinuovo,Casalinuovo,Casalinuovo,Casalinuovo,Pesce,Pesce,Pesce,Fusco_SA,Iorio,Barca</t>
  </si>
  <si>
    <t>15,20,20,9,10,4,10,4,5,5,14,300,3,10</t>
  </si>
  <si>
    <t>1254,1255,1256,1257,1368,1371,1414,2071,2470,291,331,4190,611,790</t>
  </si>
  <si>
    <t>MI01080250</t>
  </si>
  <si>
    <t>VITEK 2 GP IDENTIFICAZIONE COCCHI GRAM POSITIVI</t>
  </si>
  <si>
    <t>21342</t>
  </si>
  <si>
    <t>227</t>
  </si>
  <si>
    <t>42312.799999999996</t>
  </si>
  <si>
    <t>Galiero,Galiero,Guarino,Casalinuovo,Casalinuovo,Casalinuovo,Casalinuovo,Pesce,Pesce,Pesce,Fusco_SA,Iorio,Iorio,Barca</t>
  </si>
  <si>
    <t>10,20,9,10,4,10,4,5,5,14,120,3,3,10</t>
  </si>
  <si>
    <t>1250,1251,1252,1253,1367,1370,1413,2069,2467,2468,330,4189,610,789</t>
  </si>
  <si>
    <t>MI01080260</t>
  </si>
  <si>
    <t>YST IDENTIFICAZIONE DEI LIEVITI 20CARD</t>
  </si>
  <si>
    <t>21343</t>
  </si>
  <si>
    <t>3999.3400000000006</t>
  </si>
  <si>
    <t>Galiero,Galiero,Casalinuovo,Casalinuovo,Casalinuovo,Pesce,Iorio,Barca</t>
  </si>
  <si>
    <t>3,1,4,6,2,2,1,2</t>
  </si>
  <si>
    <t>1268,1269,1270,1372,2478,292,4192,440</t>
  </si>
  <si>
    <t>MI01080270</t>
  </si>
  <si>
    <t>NH IDENTIFICAZIONE 20CARD</t>
  </si>
  <si>
    <t>21346</t>
  </si>
  <si>
    <t>8339.2</t>
  </si>
  <si>
    <t>Galiero,Galiero,Galiero,Guarino,Casalinuovo,Casalinuovo,Casalinuovo,Pesce,Fusco_SA,Iorio,Capuano,Barca,Barca</t>
  </si>
  <si>
    <t>5,4,1,5,3,4,2,4,6,1,2,1,2</t>
  </si>
  <si>
    <t>1071,1072,1073,1440,1814,2317,2667,267,4126,4127,414,533,738</t>
  </si>
  <si>
    <t>MI01080280</t>
  </si>
  <si>
    <t>ANC IDENTIFICAZIONE 20 CARD</t>
  </si>
  <si>
    <t>21347</t>
  </si>
  <si>
    <t>15856.800000000001</t>
  </si>
  <si>
    <t>Galiero,Galiero,Guarino,Casalinuovo,Casalinuovo,Casalinuovo,Pesce,Fusco_SA,Iorio,Capuano,Barca,Barca</t>
  </si>
  <si>
    <t>10,3,9,7,4,1,14,15,3,6,2,2</t>
  </si>
  <si>
    <t>1384,1546,2121,214,2520,296,4032,4033,653,845,846,847</t>
  </si>
  <si>
    <t>MI01080280.1</t>
  </si>
  <si>
    <t>CBC  IDENTIFICAZIONE 20 CARD</t>
  </si>
  <si>
    <t>21348</t>
  </si>
  <si>
    <t>2314.4</t>
  </si>
  <si>
    <t>Galiero,Galiero,Casalinuovo,Fusco_SA</t>
  </si>
  <si>
    <t>4,2,1,4</t>
  </si>
  <si>
    <t>1606,226,385,922</t>
  </si>
  <si>
    <t>MI01080290</t>
  </si>
  <si>
    <t>BCL 20 IDENTIFICAZIONE 20 CARD</t>
  </si>
  <si>
    <t>21345</t>
  </si>
  <si>
    <t>9216.699999999999</t>
  </si>
  <si>
    <t>Galiero,Galiero,Guarino,Casalinuovo,Casalinuovo,Casalinuovo,Pesce,Pesce,Fusco_SA,Iorio,Barca,Barca</t>
  </si>
  <si>
    <t>4,2,10,4,3,1,2,2,10,2,2,2</t>
  </si>
  <si>
    <t>1369,1426,1584,2128,219,380,4046,4047,661,876,877,878</t>
  </si>
  <si>
    <t>MI01080300</t>
  </si>
  <si>
    <t>SOLUZIONE SALINA X VITEK 18X500ML</t>
  </si>
  <si>
    <t>V1211</t>
  </si>
  <si>
    <t>1906.2</t>
  </si>
  <si>
    <t>Galiero,Guarino,Pesce,Pesce,Fusco_SA,Iorio</t>
  </si>
  <si>
    <t>2,6,2,1,4,1</t>
  </si>
  <si>
    <t>1400,1446,2023,2413,324,773</t>
  </si>
  <si>
    <t>MI01080310.4</t>
  </si>
  <si>
    <t>ARTICOLO SOPPRESSO - SOSTITUITO DA 0189 - EIKENELELLA CORRODENS ATCC BAA 1152 2 STICKS € 110,00</t>
  </si>
  <si>
    <t>560.0</t>
  </si>
  <si>
    <t>1258</t>
  </si>
  <si>
    <t>MI01080310.9</t>
  </si>
  <si>
    <t>VITEK YST</t>
  </si>
  <si>
    <t>43</t>
  </si>
  <si>
    <t>8015.2</t>
  </si>
  <si>
    <t>40,3</t>
  </si>
  <si>
    <t>2070,2469</t>
  </si>
  <si>
    <t>MI01090020</t>
  </si>
  <si>
    <t>COLOR GRAM 2 KIT COMPLETO 4 X 240 ML</t>
  </si>
  <si>
    <t>55542</t>
  </si>
  <si>
    <t>52</t>
  </si>
  <si>
    <t>3017.28</t>
  </si>
  <si>
    <t>Galiero,Galiero,Galiero,Guarino,Casalinuovo,Casalinuovo,Casalinuovo,FaunaSelvatica_MedicinaForense,Pesce,Pesce,Pesce,Fusco_SA,Capuano</t>
  </si>
  <si>
    <t>6,1,2,4,4,3,1,4,3,4,3,14,3</t>
  </si>
  <si>
    <t>1276,1364,1429,1461,1618,2567,302,344,462,682,940,941,942</t>
  </si>
  <si>
    <t>MI01090020.1</t>
  </si>
  <si>
    <t>COLOR GRAM 2R2</t>
  </si>
  <si>
    <t>55546</t>
  </si>
  <si>
    <t>1621</t>
  </si>
  <si>
    <t>MI01090020.2</t>
  </si>
  <si>
    <t>COLOR GRAM 2R1</t>
  </si>
  <si>
    <t>55545</t>
  </si>
  <si>
    <t>441.0</t>
  </si>
  <si>
    <t>Casalinuovo,Fusco_SA,Fusco_SA</t>
  </si>
  <si>
    <t>1,4,2</t>
  </si>
  <si>
    <t>1619,1620,943</t>
  </si>
  <si>
    <t>MI01090020.3</t>
  </si>
  <si>
    <t>COLOR GRAM 2R3</t>
  </si>
  <si>
    <t>55547</t>
  </si>
  <si>
    <t>1622,303</t>
  </si>
  <si>
    <t>MI01090020.4</t>
  </si>
  <si>
    <t>COLOR GRAM2 (SAFRANINA) R4</t>
  </si>
  <si>
    <t>55548</t>
  </si>
  <si>
    <t>1623</t>
  </si>
  <si>
    <t>MI01100150</t>
  </si>
  <si>
    <t>KIT TEMPO CONTROL</t>
  </si>
  <si>
    <t>80000_OLD_VEDI_</t>
  </si>
  <si>
    <t>1139.2</t>
  </si>
  <si>
    <t>2637,523</t>
  </si>
  <si>
    <t>MI01100160</t>
  </si>
  <si>
    <t>TEMPO BAG  (500BUSTE)</t>
  </si>
  <si>
    <t>80015</t>
  </si>
  <si>
    <t>1315.2</t>
  </si>
  <si>
    <t>2924,605</t>
  </si>
  <si>
    <t>MI01100170</t>
  </si>
  <si>
    <t>TEMPO CARD EB (ENTEROBACTERIACAE)</t>
  </si>
  <si>
    <t>80003</t>
  </si>
  <si>
    <t>3504.0</t>
  </si>
  <si>
    <t>10,10</t>
  </si>
  <si>
    <t>284,2925</t>
  </si>
  <si>
    <t>MI01100170.1</t>
  </si>
  <si>
    <t>TEMPO CARD EC (E.COLI)</t>
  </si>
  <si>
    <t>80004</t>
  </si>
  <si>
    <t>4380.0</t>
  </si>
  <si>
    <t>15,10</t>
  </si>
  <si>
    <t>285,2926</t>
  </si>
  <si>
    <t>MI01100170.2</t>
  </si>
  <si>
    <t>TEMPO CARD TC (TOTAL COLIFORMS)</t>
  </si>
  <si>
    <t>80006</t>
  </si>
  <si>
    <t>286,2927</t>
  </si>
  <si>
    <t>MI01100170.5</t>
  </si>
  <si>
    <t>TEMPO STA (STAPHYLOCOCCUS AUREUS)</t>
  </si>
  <si>
    <t>80002</t>
  </si>
  <si>
    <t>4382.4</t>
  </si>
  <si>
    <t>10,12</t>
  </si>
  <si>
    <t>287,2928</t>
  </si>
  <si>
    <t>MI01100170.8</t>
  </si>
  <si>
    <t>TEMPOQC KIT DI CONTROLLO</t>
  </si>
  <si>
    <t>80000</t>
  </si>
  <si>
    <t>1512.8</t>
  </si>
  <si>
    <t>25,6</t>
  </si>
  <si>
    <t>288,2929</t>
  </si>
  <si>
    <t>MI01100340</t>
  </si>
  <si>
    <t>NEFA FS</t>
  </si>
  <si>
    <t>MCZ905</t>
  </si>
  <si>
    <t>2576.4</t>
  </si>
  <si>
    <t>151,88</t>
  </si>
  <si>
    <t>MI01100340.1</t>
  </si>
  <si>
    <t>NEFA STANDARD FS</t>
  </si>
  <si>
    <t>MCC500</t>
  </si>
  <si>
    <t>112.8</t>
  </si>
  <si>
    <t>154</t>
  </si>
  <si>
    <t>MI01100340.2</t>
  </si>
  <si>
    <t>NEFA N</t>
  </si>
  <si>
    <t>447.0</t>
  </si>
  <si>
    <t>152</t>
  </si>
  <si>
    <t>MI01100340.3</t>
  </si>
  <si>
    <t>NEFA P</t>
  </si>
  <si>
    <t>470.4</t>
  </si>
  <si>
    <t>153</t>
  </si>
  <si>
    <t>MI01100430.2</t>
  </si>
  <si>
    <t>MD NORM  SIERO CONTROLLO NORMAL 5X5ML</t>
  </si>
  <si>
    <t>SERACONTROL N COD. 5010605R</t>
  </si>
  <si>
    <t>1125.0</t>
  </si>
  <si>
    <t>148</t>
  </si>
  <si>
    <t>MI01100430.3</t>
  </si>
  <si>
    <t>MD PATH SIERO CONTROLO PATOLOGIC 5X5ML</t>
  </si>
  <si>
    <t>,SERACONTROL P COD.5020605R</t>
  </si>
  <si>
    <t>1263.0</t>
  </si>
  <si>
    <t>149,52</t>
  </si>
  <si>
    <t>MI01100440.2</t>
  </si>
  <si>
    <t>MD CAL CALIBRATORE MULTIPARAMETRI</t>
  </si>
  <si>
    <t>SERACAL COD. 5000603R</t>
  </si>
  <si>
    <t>1050.0</t>
  </si>
  <si>
    <t>MI01100440.3</t>
  </si>
  <si>
    <t>CALIBRATORE HDL/LDL</t>
  </si>
  <si>
    <t>MCC160</t>
  </si>
  <si>
    <t>244.2</t>
  </si>
  <si>
    <t>120</t>
  </si>
  <si>
    <t>MI01100450</t>
  </si>
  <si>
    <t>ALFA AMILASI</t>
  </si>
  <si>
    <t>MCZ125</t>
  </si>
  <si>
    <t>616.2</t>
  </si>
  <si>
    <t>115</t>
  </si>
  <si>
    <t>MI01100460</t>
  </si>
  <si>
    <t>ALP DEA</t>
  </si>
  <si>
    <t>MCZ215</t>
  </si>
  <si>
    <t>321.0</t>
  </si>
  <si>
    <t>MI01100470</t>
  </si>
  <si>
    <t>CLORO TIOCIANATO</t>
  </si>
  <si>
    <t>MCE405</t>
  </si>
  <si>
    <t>377.4</t>
  </si>
  <si>
    <t>122</t>
  </si>
  <si>
    <t>MI02042010</t>
  </si>
  <si>
    <t>CONTROLLO LIPIDI</t>
  </si>
  <si>
    <t>MCC185</t>
  </si>
  <si>
    <t>479.4</t>
  </si>
  <si>
    <t>PA01050210.2</t>
  </si>
  <si>
    <t>TUBO PRIMING</t>
  </si>
  <si>
    <t>AESMN3923</t>
  </si>
  <si>
    <t>2453,2454</t>
  </si>
  <si>
    <t>PA01050210.3</t>
  </si>
  <si>
    <t>STRAIGHT CONNECTOR DILUMAT S 5U</t>
  </si>
  <si>
    <t>AESDL0372</t>
  </si>
  <si>
    <t>12.0</t>
  </si>
  <si>
    <t>2417</t>
  </si>
  <si>
    <t>PA01050210.4</t>
  </si>
  <si>
    <t>TUBING CLAMPS 500U</t>
  </si>
  <si>
    <t>AESAP0664</t>
  </si>
  <si>
    <t>58.0</t>
  </si>
  <si>
    <t>2452</t>
  </si>
  <si>
    <t>PA01050210.5</t>
  </si>
  <si>
    <t>CONNECTORS FOR PUMP HEADTUBING</t>
  </si>
  <si>
    <t>AESDI0017</t>
  </si>
  <si>
    <t>2201</t>
  </si>
  <si>
    <t>PA03100020.15</t>
  </si>
  <si>
    <t>PRIMING NOZZLE PER M528</t>
  </si>
  <si>
    <t>AESMB0016</t>
  </si>
  <si>
    <t>435.0</t>
  </si>
  <si>
    <t>2361</t>
  </si>
  <si>
    <t>PA03100020.16</t>
  </si>
  <si>
    <t>SILICONE TUBING 6X10 (25M)APS320</t>
  </si>
  <si>
    <t>AESMN3928</t>
  </si>
  <si>
    <t>166.0</t>
  </si>
  <si>
    <t>2393</t>
  </si>
  <si>
    <t>PA03100020.17</t>
  </si>
  <si>
    <t>SILICONE TUBE M528 P.TUBE (5U)</t>
  </si>
  <si>
    <t>AESMB0098</t>
  </si>
  <si>
    <t>30.0</t>
  </si>
  <si>
    <t>2392</t>
  </si>
  <si>
    <t>PA03100020.21</t>
  </si>
  <si>
    <t>APS ONE TUBING SET W/O PRIMING TUBE 90MM</t>
  </si>
  <si>
    <t>AESMN8530</t>
  </si>
  <si>
    <t>636.0</t>
  </si>
  <si>
    <t>2122</t>
  </si>
  <si>
    <t>PA03100020.6</t>
  </si>
  <si>
    <t>PRIMING NOZZLE (RACCORDO DI ADESCAMENTO)</t>
  </si>
  <si>
    <t>AESMB0099</t>
  </si>
  <si>
    <t>2360</t>
  </si>
  <si>
    <t>PA03100020.7</t>
  </si>
  <si>
    <t>SET COMPLETO PER ADESCARE</t>
  </si>
  <si>
    <t>AESMN3922</t>
  </si>
  <si>
    <t>314.0</t>
  </si>
  <si>
    <t>2389</t>
  </si>
  <si>
    <t>PL01010390</t>
  </si>
  <si>
    <t>PROVETTE PER INOCULO BATTERICO 12X75 CF.2000PZ.</t>
  </si>
  <si>
    <t>69285</t>
  </si>
  <si>
    <t>387.5</t>
  </si>
  <si>
    <t>Galiero,Casalinuovo,Fusco_SA</t>
  </si>
  <si>
    <t>2,1,4</t>
  </si>
  <si>
    <t>1125,1899,321</t>
  </si>
  <si>
    <t>SI01030030</t>
  </si>
  <si>
    <t>EMOLISINA ANTI MONTONE DA CON.FLAC CONT.2X2,5ML</t>
  </si>
  <si>
    <t>72202</t>
  </si>
  <si>
    <t>ARTICOLO SOPPRESSO</t>
  </si>
  <si>
    <t>6,1</t>
  </si>
  <si>
    <t>1300,976</t>
  </si>
  <si>
    <t>F010264</t>
  </si>
  <si>
    <t>MEDICAL SERVICE 2000 SL</t>
  </si>
  <si>
    <t>SI01030110</t>
  </si>
  <si>
    <t>ERLICHIA CANIS IGG 120 TEST IFA</t>
  </si>
  <si>
    <t>ECG-120</t>
  </si>
  <si>
    <t>720.0</t>
  </si>
  <si>
    <t>3023</t>
  </si>
  <si>
    <t>SI01030460</t>
  </si>
  <si>
    <t>RICKETTSIA CONORI IGG 120 TEST IFA</t>
  </si>
  <si>
    <t>RCD-120</t>
  </si>
  <si>
    <t>4428.67</t>
  </si>
  <si>
    <t>1308</t>
  </si>
  <si>
    <t>F010606</t>
  </si>
  <si>
    <t>MERCK LIFE SCIENCE SRL (unifica Merck Spa e Sigma Aldrich srl da 1.11.19)</t>
  </si>
  <si>
    <t>BM01010730.4</t>
  </si>
  <si>
    <t xml:space="preserve">Colonna HPLC TSK Gel® AMIDE-80 phase carbamoyl 150 x 2 mm particelle 5 micron </t>
  </si>
  <si>
    <t>819696</t>
  </si>
  <si>
    <t>utilizzata per metodo accreditato per analisi PSP in LC-MS</t>
  </si>
  <si>
    <t>2943.0</t>
  </si>
  <si>
    <t>3125</t>
  </si>
  <si>
    <t>BM01011000.6</t>
  </si>
  <si>
    <t>TAQMAN NODATPPVP155 VC00023 (5CY5 3BHQ2  3OD)</t>
  </si>
  <si>
    <t>VC00023-O</t>
  </si>
  <si>
    <t>991.8</t>
  </si>
  <si>
    <t>2043</t>
  </si>
  <si>
    <t>BM01015130</t>
  </si>
  <si>
    <t>KAPA 2G ROBUST HS RM(1.25ML)</t>
  </si>
  <si>
    <t>KK5701</t>
  </si>
  <si>
    <t>2532.14</t>
  </si>
  <si>
    <t>1754</t>
  </si>
  <si>
    <t>BM01015130.6</t>
  </si>
  <si>
    <t>KAPA PROBE FORCE UNI (5ML)</t>
  </si>
  <si>
    <t>KK4301</t>
  </si>
  <si>
    <t>1755</t>
  </si>
  <si>
    <t>BM04011010.1</t>
  </si>
  <si>
    <t>PROBE BHQ3 BVD3 (CYANINE 5) - VC00023 (5 CIANINE 5 3BHQ3  1OD)</t>
  </si>
  <si>
    <t>VC00023</t>
  </si>
  <si>
    <t>1280.8</t>
  </si>
  <si>
    <t>1882</t>
  </si>
  <si>
    <t>CF 100 mg - purezza ? 99,7% - dichiarazione di scadenza del lotto di prodotto fornito</t>
  </si>
  <si>
    <t>32736-10MG</t>
  </si>
  <si>
    <t>3837</t>
  </si>
  <si>
    <t xml:space="preserve">CF 10 mg - purezza ? 95% - dichiarazione di scadenza del lotto di prodotto fornito </t>
  </si>
  <si>
    <t>35361-10MG</t>
  </si>
  <si>
    <t>3868</t>
  </si>
  <si>
    <t xml:space="preserve">CF-100 mg-  purezza analitica </t>
  </si>
  <si>
    <t>614343-VAR</t>
  </si>
  <si>
    <t>3817</t>
  </si>
  <si>
    <t>BISFENOLO A D-16  250 MG PURO PER ANALISI</t>
  </si>
  <si>
    <t>451835-250MG</t>
  </si>
  <si>
    <t>3829</t>
  </si>
  <si>
    <t>FI01010010.3</t>
  </si>
  <si>
    <t>FILTRI A MEMBRANA CONEZIONE DA 600 FILTR MF</t>
  </si>
  <si>
    <t>HAWG047S6</t>
  </si>
  <si>
    <t>746.0</t>
  </si>
  <si>
    <t>1431</t>
  </si>
  <si>
    <t>FI01010010.4</t>
  </si>
  <si>
    <t>MICROFIL EZ-OARK 150 BICCHIERI X FILTRAZIONE DA 100ML</t>
  </si>
  <si>
    <t>MZHAWG101</t>
  </si>
  <si>
    <t>524.0</t>
  </si>
  <si>
    <t>1439</t>
  </si>
  <si>
    <t>FI04010040</t>
  </si>
  <si>
    <t>CARTUCCIA RO AD OSMOSI PER ELIX 5</t>
  </si>
  <si>
    <t>CDRC60201</t>
  </si>
  <si>
    <t>3524.0</t>
  </si>
  <si>
    <t>670</t>
  </si>
  <si>
    <t>FI04010060</t>
  </si>
  <si>
    <t>CARTUCCIA PROGRAD 2 PER ELIX 5</t>
  </si>
  <si>
    <t>PR0G000S2</t>
  </si>
  <si>
    <t>1536.0</t>
  </si>
  <si>
    <t>Capuano,Barca</t>
  </si>
  <si>
    <t>2507,4061</t>
  </si>
  <si>
    <t>FI04010160</t>
  </si>
  <si>
    <t>CARTUCCIA PROGARD S2 KIT</t>
  </si>
  <si>
    <t>PR0GMPKS2</t>
  </si>
  <si>
    <t>875.76</t>
  </si>
  <si>
    <t>384</t>
  </si>
  <si>
    <t>FI04010160.1</t>
  </si>
  <si>
    <t>CARTUCCIA PROGARD  TS2 KIT</t>
  </si>
  <si>
    <t>PR0G0T0S2</t>
  </si>
  <si>
    <t>1932.0</t>
  </si>
  <si>
    <t>2179</t>
  </si>
  <si>
    <t>FI04010310.1</t>
  </si>
  <si>
    <t>COLONNE PER DEIONIZZATORE PROGARD TL1C12 PER ELIX</t>
  </si>
  <si>
    <t>PR0GTLCS1</t>
  </si>
  <si>
    <t>479.64</t>
  </si>
  <si>
    <t>2199</t>
  </si>
  <si>
    <t>FI04010340</t>
  </si>
  <si>
    <t>PROGARD TS2 PER ELIX 3</t>
  </si>
  <si>
    <t>6295.4</t>
  </si>
  <si>
    <t>Capuano,Galiero,Guarino,Fusco_SA,Barca</t>
  </si>
  <si>
    <t>2,5,4,4,2</t>
  </si>
  <si>
    <t>1883,2701,271,4145,753</t>
  </si>
  <si>
    <t>MA01038120</t>
  </si>
  <si>
    <t xml:space="preserve">Colonna   HPLC Ascentis Express RP-Amide 50 × 4.6 mm, particella da    2.7 micron </t>
  </si>
  <si>
    <t>53922-U</t>
  </si>
  <si>
    <t>utilizzata per metodo accreditato per analisi valnemulina, tossine T2 HT2, cannabinoidi LC-MS</t>
  </si>
  <si>
    <t>3844</t>
  </si>
  <si>
    <t>15/11/2022. Cambiato fornitore con Dott Gallo</t>
  </si>
  <si>
    <t>MA0801020.5</t>
  </si>
  <si>
    <t>FILTRO DI SFIATO</t>
  </si>
  <si>
    <t>TANKMPK01</t>
  </si>
  <si>
    <t>279.7</t>
  </si>
  <si>
    <t>Pesce,Pesce</t>
  </si>
  <si>
    <t>1433,1434</t>
  </si>
  <si>
    <t>MI01020450.1</t>
  </si>
  <si>
    <t>CLINDAMICIN HIDROCLHORIDE 50MG</t>
  </si>
  <si>
    <t>C5269-50MG</t>
  </si>
  <si>
    <t>268.5</t>
  </si>
  <si>
    <t>2191</t>
  </si>
  <si>
    <t>MI01020450.3</t>
  </si>
  <si>
    <t>CLINDAMICINA 100 MG</t>
  </si>
  <si>
    <t>C5269-100MG</t>
  </si>
  <si>
    <t>2193</t>
  </si>
  <si>
    <t>MI02011040</t>
  </si>
  <si>
    <t>STAPHYLOCOCCAL ENTEROTOXIN A FROM STAPHYCOCCUS AUR</t>
  </si>
  <si>
    <t>DISTRIBUTORE ESCLUSIVO</t>
  </si>
  <si>
    <t>S9399-.1MG</t>
  </si>
  <si>
    <t>118.0</t>
  </si>
  <si>
    <t>596</t>
  </si>
  <si>
    <t>PA110100200</t>
  </si>
  <si>
    <t>UV LAMP FOR TANKASM/RIOS/ELIX-L</t>
  </si>
  <si>
    <t>ZLXUVLPL1</t>
  </si>
  <si>
    <t>221.76</t>
  </si>
  <si>
    <t>2460</t>
  </si>
  <si>
    <t>RE01036860</t>
  </si>
  <si>
    <t>4-NONYLPHENOL 100 MG PURO PER ANALISI</t>
  </si>
  <si>
    <t>utilizzato per metodo validato</t>
  </si>
  <si>
    <t>46405-100MG</t>
  </si>
  <si>
    <t>115.0</t>
  </si>
  <si>
    <t>3368</t>
  </si>
  <si>
    <t>RE01036860.1</t>
  </si>
  <si>
    <t>TERT-NONYLPHENOL 100 mg  PURO PER ANALISI</t>
  </si>
  <si>
    <t>CDS018378-10MG</t>
  </si>
  <si>
    <t>111.0</t>
  </si>
  <si>
    <t>3728</t>
  </si>
  <si>
    <t>RE01036860.3</t>
  </si>
  <si>
    <t>4-TERT-OCTYLPHENOL 500MG</t>
  </si>
  <si>
    <t>442858</t>
  </si>
  <si>
    <t>76.1</t>
  </si>
  <si>
    <t>3370</t>
  </si>
  <si>
    <t>RE01036860.4</t>
  </si>
  <si>
    <t>4-OCTYLPHENOL 500 MG PURO PER ANALISI</t>
  </si>
  <si>
    <t>384445-1G</t>
  </si>
  <si>
    <t>81.8</t>
  </si>
  <si>
    <t>3369</t>
  </si>
  <si>
    <t>RE01040510.2</t>
  </si>
  <si>
    <t>5,6 DIMETHYL -2 THIOURACILl, 97%</t>
  </si>
  <si>
    <t>574554-1G</t>
  </si>
  <si>
    <t>CONFEZIONE DA 1 g ,  97% purezza</t>
  </si>
  <si>
    <t>97.4</t>
  </si>
  <si>
    <t>3372</t>
  </si>
  <si>
    <t>RE01040860</t>
  </si>
  <si>
    <t>OPD FAST O-PHENYLENEDIAMINE DIHYDROCHLORIDE TABLE</t>
  </si>
  <si>
    <t>P9187-5SET</t>
  </si>
  <si>
    <t>1082,1825</t>
  </si>
  <si>
    <t>RE01050930.15</t>
  </si>
  <si>
    <t>DELTA9-THC solution 1mL 1.0 mg/mL in acetonitrile</t>
  </si>
  <si>
    <t>T-005-1ML</t>
  </si>
  <si>
    <t>429.0</t>
  </si>
  <si>
    <t>3145</t>
  </si>
  <si>
    <t>RE01050930.17</t>
  </si>
  <si>
    <t>DELTA8-THC- solution 1mL 1.0 mg/mL in acetonitrile</t>
  </si>
  <si>
    <t>T-032-1ML</t>
  </si>
  <si>
    <t>Purezza analitica-dichiarazione di scadenza del lotto di prodotto fornito</t>
  </si>
  <si>
    <t>306.4</t>
  </si>
  <si>
    <t>3143</t>
  </si>
  <si>
    <t>RE01050930.18</t>
  </si>
  <si>
    <t>DELTA9-TETRAHYDROCANNABINOLIC ACID A solution 1mL 1.0 mg/mL in acetonitrile</t>
  </si>
  <si>
    <t>T-093-1ML</t>
  </si>
  <si>
    <t>3144</t>
  </si>
  <si>
    <t>RE01052211.1</t>
  </si>
  <si>
    <t>DOXYCYCLINE HYCLATE- 100 mg purezza analitica</t>
  </si>
  <si>
    <t>33429-100MG-R</t>
  </si>
  <si>
    <t>59.0</t>
  </si>
  <si>
    <t>3157</t>
  </si>
  <si>
    <t>RE01052740.1</t>
  </si>
  <si>
    <t>AMOZ  50 mg - purezza analitica ?99,4%</t>
  </si>
  <si>
    <t>33349-50MG-R</t>
  </si>
  <si>
    <t>purezza analitica ?99,4% - dichiarazione di scadenza del lotto di prodotto fornito</t>
  </si>
  <si>
    <t>297.2</t>
  </si>
  <si>
    <t>3060</t>
  </si>
  <si>
    <t>RE01052790</t>
  </si>
  <si>
    <t>EWES/GOATES CURD (FOR ADULTERATI)</t>
  </si>
  <si>
    <t>BCR599-1EA</t>
  </si>
  <si>
    <t>298.0</t>
  </si>
  <si>
    <t>2601</t>
  </si>
  <si>
    <t>RE01054190.3</t>
  </si>
  <si>
    <t>L-GLUTAMINE 200 MM (100X) 100ML</t>
  </si>
  <si>
    <t>G7513-100ml</t>
  </si>
  <si>
    <t>572.0</t>
  </si>
  <si>
    <t>1773</t>
  </si>
  <si>
    <t>RE01054670</t>
  </si>
  <si>
    <t>GLASS BEADS ACID WASHED</t>
  </si>
  <si>
    <t>G1145-500G</t>
  </si>
  <si>
    <t>18160.0</t>
  </si>
  <si>
    <t>1716</t>
  </si>
  <si>
    <t>RE01055820.1</t>
  </si>
  <si>
    <t>3-Iodobenzyl bromide - CF 5 g- -purezza &gt; 95%</t>
  </si>
  <si>
    <t>427691-5G</t>
  </si>
  <si>
    <t xml:space="preserve"> purezza analitica dichiarazione di scadenza del lotto di prodotto fornito</t>
  </si>
  <si>
    <t>148.6</t>
  </si>
  <si>
    <t>3043</t>
  </si>
  <si>
    <t>Reagenti e Sali</t>
  </si>
  <si>
    <t>RE01070120.10</t>
  </si>
  <si>
    <t xml:space="preserve">SOLUTION OF NEOSAXITOXIN   puro per analisi , standard certificato CONF da 0,5 ml </t>
  </si>
  <si>
    <t>41619-0.5ML</t>
  </si>
  <si>
    <t>purezza anlitica</t>
  </si>
  <si>
    <t>3317</t>
  </si>
  <si>
    <t>RE01090490.11</t>
  </si>
  <si>
    <t>AHD- (1-Aminohydantoin hydrochloride) Confezione 100 mg - purezza analitica =99%</t>
  </si>
  <si>
    <t>33655-100MG-R</t>
  </si>
  <si>
    <t>Purezza ? 98%  - dichiarazione di scadenza del lotto di prodotto fornito</t>
  </si>
  <si>
    <t>46.16</t>
  </si>
  <si>
    <t>3411</t>
  </si>
  <si>
    <t>materiali di riferimento</t>
  </si>
  <si>
    <t>RE02011050</t>
  </si>
  <si>
    <t>BISPHENOL B</t>
  </si>
  <si>
    <t>50877-100MG</t>
  </si>
  <si>
    <t xml:space="preserve">usato per  metodo validato - purezza analitica  </t>
  </si>
  <si>
    <t>53.0</t>
  </si>
  <si>
    <t>3447</t>
  </si>
  <si>
    <t>RE06040850.10</t>
  </si>
  <si>
    <t>BISPHENOL S  100 mg  PURO PER ANALISI</t>
  </si>
  <si>
    <t>43034-100MG</t>
  </si>
  <si>
    <t>34.2</t>
  </si>
  <si>
    <t>3457</t>
  </si>
  <si>
    <t>RE06040850.11</t>
  </si>
  <si>
    <t>BISPHENOL C</t>
  </si>
  <si>
    <t>68118-100MG</t>
  </si>
  <si>
    <t>3449</t>
  </si>
  <si>
    <t>RE06040850.12</t>
  </si>
  <si>
    <t>BISPHENOL BP</t>
  </si>
  <si>
    <t>08138-100MG</t>
  </si>
  <si>
    <t>3448</t>
  </si>
  <si>
    <t>RE06040850.13</t>
  </si>
  <si>
    <t>BISPHENOL AP</t>
  </si>
  <si>
    <t>38753-100MG</t>
  </si>
  <si>
    <t>3446</t>
  </si>
  <si>
    <t>RE06040850.14</t>
  </si>
  <si>
    <t>BISPHENOL AF</t>
  </si>
  <si>
    <t>90477-100MG</t>
  </si>
  <si>
    <t>3445</t>
  </si>
  <si>
    <t>RE06040850.15</t>
  </si>
  <si>
    <t>BISPHENOL E</t>
  </si>
  <si>
    <t>04487-100MG</t>
  </si>
  <si>
    <t>3450</t>
  </si>
  <si>
    <t>RE06040850.16</t>
  </si>
  <si>
    <t>BISPHENOL M</t>
  </si>
  <si>
    <t>23454-100MG</t>
  </si>
  <si>
    <t>3454</t>
  </si>
  <si>
    <t>RE06040850.17</t>
  </si>
  <si>
    <t>BISPHENOL F DIGLYCIYL RTHER MIXTURE OF</t>
  </si>
  <si>
    <t>18443-250MG</t>
  </si>
  <si>
    <t>81.3</t>
  </si>
  <si>
    <t>3452</t>
  </si>
  <si>
    <t>RE06040850.19</t>
  </si>
  <si>
    <t>BISPHENOL G</t>
  </si>
  <si>
    <t>50953-100MG</t>
  </si>
  <si>
    <t>3453</t>
  </si>
  <si>
    <t>RE06040850.20</t>
  </si>
  <si>
    <t>BISPHENOL P</t>
  </si>
  <si>
    <t>94971-100MG</t>
  </si>
  <si>
    <t>3455</t>
  </si>
  <si>
    <t>RE06040850.21</t>
  </si>
  <si>
    <t>BISPHENOL PH</t>
  </si>
  <si>
    <t>56528-100MG</t>
  </si>
  <si>
    <t>46.2</t>
  </si>
  <si>
    <t>3456</t>
  </si>
  <si>
    <t>RE06040850.22</t>
  </si>
  <si>
    <t>BISPHENOL TMC</t>
  </si>
  <si>
    <t>61923-25MG</t>
  </si>
  <si>
    <t>69.8</t>
  </si>
  <si>
    <t>3458</t>
  </si>
  <si>
    <t>RE06040850.23</t>
  </si>
  <si>
    <t>BISPHENOL Z</t>
  </si>
  <si>
    <t>77923-100MG</t>
  </si>
  <si>
    <t>3459</t>
  </si>
  <si>
    <t>RE06040850.7</t>
  </si>
  <si>
    <t>BISPHENOL F  100 mg  PURO PER ANALISI</t>
  </si>
  <si>
    <t>51453-100MG</t>
  </si>
  <si>
    <t>3451</t>
  </si>
  <si>
    <t>F000022</t>
  </si>
  <si>
    <t>MICROBIOL SRL (EX SNC di S.MURGIA &amp; C.)</t>
  </si>
  <si>
    <t>MI01030490.2</t>
  </si>
  <si>
    <t>T.S.C. AGAR + CYCLOSERINA 60MM CONF 20 PZ</t>
  </si>
  <si>
    <t>60.83V</t>
  </si>
  <si>
    <t>335.34000000000003</t>
  </si>
  <si>
    <t>1412,781</t>
  </si>
  <si>
    <t>MI01032160.4</t>
  </si>
  <si>
    <t>SLANETS BARTLEY AGAR 60 CON 20 PZ</t>
  </si>
  <si>
    <t>60.60V</t>
  </si>
  <si>
    <t>444.92</t>
  </si>
  <si>
    <t>20,8</t>
  </si>
  <si>
    <t>1399,772</t>
  </si>
  <si>
    <t>MI01032600.6</t>
  </si>
  <si>
    <t>PSEUDOMONAS CN AGAR 60MM 20 PIASTRE</t>
  </si>
  <si>
    <t>60.45V</t>
  </si>
  <si>
    <t>286.02</t>
  </si>
  <si>
    <t>1396,757</t>
  </si>
  <si>
    <t>MI01032600.7</t>
  </si>
  <si>
    <t>C.C.A. CHROMOGENIC COLIFORM AGAR 60MM CF.20 PZ</t>
  </si>
  <si>
    <t>60.133V</t>
  </si>
  <si>
    <t>889.2800000000001</t>
  </si>
  <si>
    <t>1386,666</t>
  </si>
  <si>
    <t>MI010331000.1</t>
  </si>
  <si>
    <t>ACETAMIDE BROTH 10x5ML</t>
  </si>
  <si>
    <t>180329</t>
  </si>
  <si>
    <t>188.5</t>
  </si>
  <si>
    <t>5,8</t>
  </si>
  <si>
    <t>1382,646</t>
  </si>
  <si>
    <t>MI01033200.3</t>
  </si>
  <si>
    <t>BILE AESCULIN AZIDE AGAR 60MM CONF.20 PZ</t>
  </si>
  <si>
    <t>60.68V</t>
  </si>
  <si>
    <t>1385,663</t>
  </si>
  <si>
    <t>MI01039810</t>
  </si>
  <si>
    <t>CR-MOX AGAR TEST (ISO 10273:2017) PS D. 90 MM CONF 20 PZ</t>
  </si>
  <si>
    <t>14.0708V</t>
  </si>
  <si>
    <t>179.28</t>
  </si>
  <si>
    <t>951,952</t>
  </si>
  <si>
    <t>MI01039840.1</t>
  </si>
  <si>
    <t>KING'S B MEDIUM 5X10 ML  BECCO A CLARINO</t>
  </si>
  <si>
    <t>180328</t>
  </si>
  <si>
    <t>128.82999999999998</t>
  </si>
  <si>
    <t>1393,717</t>
  </si>
  <si>
    <t>MI01039870</t>
  </si>
  <si>
    <t>MMGM BROTH CF. 10 PROVETTE DA 10 ML</t>
  </si>
  <si>
    <t>18,0024</t>
  </si>
  <si>
    <t>1600</t>
  </si>
  <si>
    <t>16800.0</t>
  </si>
  <si>
    <t>Guarino,Capuano</t>
  </si>
  <si>
    <t>500,1100</t>
  </si>
  <si>
    <t>2664,619</t>
  </si>
  <si>
    <t>MI01039870.1</t>
  </si>
  <si>
    <t>MMGM BROTH 2X CF. 10 PROVETTE DA 10 ML</t>
  </si>
  <si>
    <t>18,0025</t>
  </si>
  <si>
    <t>18784.0</t>
  </si>
  <si>
    <t>2663</t>
  </si>
  <si>
    <t>F004287</t>
  </si>
  <si>
    <t>MICROTECH SRL</t>
  </si>
  <si>
    <t>FI030200410</t>
  </si>
  <si>
    <t>VCC Selective Supplement SIGMA ALDRICH PKG 5MG</t>
  </si>
  <si>
    <t>80704-5VL</t>
  </si>
  <si>
    <t>2939</t>
  </si>
  <si>
    <t>F004298</t>
  </si>
  <si>
    <t>NEOMED SRL</t>
  </si>
  <si>
    <t>MI01070710</t>
  </si>
  <si>
    <t>DILUCUP VIAL DA 9ML PRONTO ALLUSO PEPTONE +NACL</t>
  </si>
  <si>
    <t>CODICE CORRETTO 18-40DEMRD3</t>
  </si>
  <si>
    <t>499.0</t>
  </si>
  <si>
    <t>2212</t>
  </si>
  <si>
    <t>MI01070710.2</t>
  </si>
  <si>
    <t>DILUCUP VIAL DA 9ML PRONTO ALLUSO PEPTONE +NACL  CONF. 672 PZ</t>
  </si>
  <si>
    <t>18-40DEMRD3</t>
  </si>
  <si>
    <t>27769.0</t>
  </si>
  <si>
    <t>Galiero,Guarino,Pesce,Fusco_SA,Capuano</t>
  </si>
  <si>
    <t>20,8,8,4,15</t>
  </si>
  <si>
    <t>1389,1653,233,2581,686</t>
  </si>
  <si>
    <t>F010301</t>
  </si>
  <si>
    <t>NEOTEC CBS srl</t>
  </si>
  <si>
    <t>MA02020010.25</t>
  </si>
  <si>
    <t>LATTE UREA PHMETRIA DIFFERENZIALE 100 TEST</t>
  </si>
  <si>
    <t>N0020</t>
  </si>
  <si>
    <t>8280.0</t>
  </si>
  <si>
    <t>262</t>
  </si>
  <si>
    <t>MA06010410.5</t>
  </si>
  <si>
    <t>TUBINGS FOR PUMP D.4.8MM</t>
  </si>
  <si>
    <t>513011</t>
  </si>
  <si>
    <t>450.0</t>
  </si>
  <si>
    <t>2934</t>
  </si>
  <si>
    <t>MI01010030</t>
  </si>
  <si>
    <t>ANAEROGEN 2,5 10 BUSTE</t>
  </si>
  <si>
    <t>AN0025A</t>
  </si>
  <si>
    <t>MI01032570.1</t>
  </si>
  <si>
    <t>MILK POWDER (SOMATIC CELL COUNT, SCC)</t>
  </si>
  <si>
    <t>ERM-BD001</t>
  </si>
  <si>
    <t>354</t>
  </si>
  <si>
    <t>MI01050400.1</t>
  </si>
  <si>
    <t>E. COLI O26 LATEX AGGLUTINATION 50 test</t>
  </si>
  <si>
    <t>541000</t>
  </si>
  <si>
    <t>336,483</t>
  </si>
  <si>
    <t>MI01050400.11</t>
  </si>
  <si>
    <t>E. COLI  0103 IMMUNOMAGNETIC BEADS 2 ml</t>
  </si>
  <si>
    <t>543020</t>
  </si>
  <si>
    <t>475</t>
  </si>
  <si>
    <t>MI01050400.12</t>
  </si>
  <si>
    <t>E. COLI O104 : H4 IMMUNOMAGNETIC BEADS 2 ml</t>
  </si>
  <si>
    <t>543060</t>
  </si>
  <si>
    <t>478</t>
  </si>
  <si>
    <t>MI01050400.3</t>
  </si>
  <si>
    <t>E. COLI 103 LATEX AGGLUTINATION 50 test</t>
  </si>
  <si>
    <t>541020</t>
  </si>
  <si>
    <t>1020.0</t>
  </si>
  <si>
    <t>333,477</t>
  </si>
  <si>
    <t>MI01050400.4</t>
  </si>
  <si>
    <t>E. COLI O104 : H4 LATEX AGGLUTINATION 50 test</t>
  </si>
  <si>
    <t>541060</t>
  </si>
  <si>
    <t>334,479</t>
  </si>
  <si>
    <t>MI01050400.5</t>
  </si>
  <si>
    <t>E. COLI O111 LATEX AGGLUTINATION 50 test</t>
  </si>
  <si>
    <t>541030</t>
  </si>
  <si>
    <t>335,480</t>
  </si>
  <si>
    <t>MI01050400.7</t>
  </si>
  <si>
    <t>E. COLI 0145 LATEX AGGLUTINATION 50 test</t>
  </si>
  <si>
    <t>541050</t>
  </si>
  <si>
    <t>332,476</t>
  </si>
  <si>
    <t>MI01050400.8</t>
  </si>
  <si>
    <t>E. COLI O157 : H7 LATEX AGGLUTINATION 50 test</t>
  </si>
  <si>
    <t>541070</t>
  </si>
  <si>
    <t>481</t>
  </si>
  <si>
    <t>MI01050400.9</t>
  </si>
  <si>
    <t>E. COLI O26 IMMUNOMAGNETIC BEADS 2 ml</t>
  </si>
  <si>
    <t>543000</t>
  </si>
  <si>
    <t>482</t>
  </si>
  <si>
    <t>PL0104220</t>
  </si>
  <si>
    <t>TROCAR (PUNTALE PER DILUENTE SACCHE)</t>
  </si>
  <si>
    <t>513020</t>
  </si>
  <si>
    <t>2933</t>
  </si>
  <si>
    <t>RE01054580.81</t>
  </si>
  <si>
    <t>MATERIALE DI RIFERIMENTO CHEESE POWDER REFERENCE NATERIAL</t>
  </si>
  <si>
    <t>IRMM-359</t>
  </si>
  <si>
    <t>525</t>
  </si>
  <si>
    <t>F010858</t>
  </si>
  <si>
    <t>OMNES ARTES DI MINARDI MARIA SCALA E C. SAS</t>
  </si>
  <si>
    <t>PA02010390</t>
  </si>
  <si>
    <t>GABBIE PER ALLEVAMENTO CM 30X30X30 MOD GA01</t>
  </si>
  <si>
    <t>MOD.GA01</t>
  </si>
  <si>
    <t>superiore per qualità</t>
  </si>
  <si>
    <t>2996</t>
  </si>
  <si>
    <t>PA02010390.1</t>
  </si>
  <si>
    <t>GABBIE PER ALLEVAMENTO CM 175X175X175X</t>
  </si>
  <si>
    <t>2995</t>
  </si>
  <si>
    <t>VE02140010.5</t>
  </si>
  <si>
    <t>FLACONE ASPIRATORE DA 100 CC</t>
  </si>
  <si>
    <t>FLC10</t>
  </si>
  <si>
    <t>2994</t>
  </si>
  <si>
    <t>VE02140010.6</t>
  </si>
  <si>
    <t>FLACONE  DI RICAMBIO  DA 100 CC</t>
  </si>
  <si>
    <t>FLC15</t>
  </si>
  <si>
    <t>72.0</t>
  </si>
  <si>
    <t>2993</t>
  </si>
  <si>
    <t>F005561</t>
  </si>
  <si>
    <t>PHENOMENEX SRL</t>
  </si>
  <si>
    <t>per metodo accreditato analisi Pesticidi Organoclorurati (GC-ECD)</t>
  </si>
  <si>
    <t>3846</t>
  </si>
  <si>
    <t>utilizzata per metodo accreditato per analisi avermectine</t>
  </si>
  <si>
    <t>3847</t>
  </si>
  <si>
    <t>utilizzata per metodo accreditato per  analisi zuccheri</t>
  </si>
  <si>
    <t>3848</t>
  </si>
  <si>
    <t>utilizzata per metodo accreditato per  verde malachite</t>
  </si>
  <si>
    <t>3849</t>
  </si>
  <si>
    <t>utilizzata per metodo accreditato per analisi  rodenticidi  HPLC</t>
  </si>
  <si>
    <t>3850</t>
  </si>
  <si>
    <t>utilizzata per metodo accreditato per analisi  AINS mangimi HPLC</t>
  </si>
  <si>
    <t>3851</t>
  </si>
  <si>
    <t>utilizzata per metodo accreditato per flavomicina</t>
  </si>
  <si>
    <t>3852</t>
  </si>
  <si>
    <t>utilizzata per metodo accreditato per AINS LC-MS</t>
  </si>
  <si>
    <t>3853</t>
  </si>
  <si>
    <t>utilizzata per metodo accreditato per analisi DON cannabinoidi in HRMS Orbitrap</t>
  </si>
  <si>
    <t>3855</t>
  </si>
  <si>
    <t>Ferrules x Detector NPD/ECD nut size 1/8 (in.), column i.d. 0.32 mm , ferrule i.d.  0.5 mm  - confezione da 10 pezzi - GC Autosystem Perkin Elmer XL</t>
  </si>
  <si>
    <t>cod. 09903981</t>
  </si>
  <si>
    <t>3879</t>
  </si>
  <si>
    <t xml:space="preserve">utilizzata per metodo accreditato analisi  bisfenoli  in LC-MS </t>
  </si>
  <si>
    <t>3942</t>
  </si>
  <si>
    <t xml:space="preserve">utilizzata per metodo accreditato analisi   in HPLC e  LC-MS QTRAP </t>
  </si>
  <si>
    <t>3943</t>
  </si>
  <si>
    <t>FI03010170.4</t>
  </si>
  <si>
    <t>00F-4439-YO</t>
  </si>
  <si>
    <t>utilizzata per metodo accreditato analisi LEVAMISOLO,NICARBAZINA</t>
  </si>
  <si>
    <t>755.0</t>
  </si>
  <si>
    <t>3111</t>
  </si>
  <si>
    <t>FI03010270.6</t>
  </si>
  <si>
    <t>00G-4252-EO</t>
  </si>
  <si>
    <t>utilizzata per metodo accreditato per  SUDAN</t>
  </si>
  <si>
    <t>3115</t>
  </si>
  <si>
    <t>FI03010300.5</t>
  </si>
  <si>
    <t>AJ0-9000</t>
  </si>
  <si>
    <t>utilizzata per metodo accreditato analisi  in LC-MS Orbitrap e LC-MS QTRAP</t>
  </si>
  <si>
    <t>358.0</t>
  </si>
  <si>
    <t>3675</t>
  </si>
  <si>
    <t>FI03010300.7</t>
  </si>
  <si>
    <t>AJ0-9298</t>
  </si>
  <si>
    <t>3674</t>
  </si>
  <si>
    <t>FI03010340.1</t>
  </si>
  <si>
    <t>00G-4336-EO</t>
  </si>
  <si>
    <t>,utilizzata per metodo accreditato per aflatossine B-G, acido domoico, DON, OTA, zearalenone</t>
  </si>
  <si>
    <t>3534.0</t>
  </si>
  <si>
    <t>3021,3116</t>
  </si>
  <si>
    <t>FI03010410.10</t>
  </si>
  <si>
    <t>AJ0-4287</t>
  </si>
  <si>
    <t>,utilizzata per metodo accreditato analisi  in HPLC Agilent</t>
  </si>
  <si>
    <t>8630.0</t>
  </si>
  <si>
    <t>2,2,12</t>
  </si>
  <si>
    <t>2972,3038,3676</t>
  </si>
  <si>
    <t>FI03010410.19</t>
  </si>
  <si>
    <t>SECURITY GUARD CARTRIDGE HILIC 4X3,0MM ID 10/PK</t>
  </si>
  <si>
    <t>AJ0-8329</t>
  </si>
  <si>
    <t>507.6</t>
  </si>
  <si>
    <t>3678</t>
  </si>
  <si>
    <t>FI03010410.6</t>
  </si>
  <si>
    <t>AJO-7597</t>
  </si>
  <si>
    <t>utilizzata per metodo accreditato analisi  in HPLC Waters</t>
  </si>
  <si>
    <t>3677</t>
  </si>
  <si>
    <t>FI03010710</t>
  </si>
  <si>
    <t>00E-3029-RO</t>
  </si>
  <si>
    <t>utilizzata per metodo accreditato analisi IPA</t>
  </si>
  <si>
    <t>970.0</t>
  </si>
  <si>
    <t>3110</t>
  </si>
  <si>
    <t>FI03010830.8</t>
  </si>
  <si>
    <t>00F-4775-Y0</t>
  </si>
  <si>
    <t>utilizzata per metodo accreditato per analisi zuccheri lattosio</t>
  </si>
  <si>
    <t>992.0</t>
  </si>
  <si>
    <t>3123</t>
  </si>
  <si>
    <t>FI03010830.9</t>
  </si>
  <si>
    <t>00F-4760-Y0</t>
  </si>
  <si>
    <t>analisi cannabinoidi - in sostituzione Colonna HPLC Lichrospher select B 60 Å 125x4 mm  particelle da 5 micron</t>
  </si>
  <si>
    <t>3342.2</t>
  </si>
  <si>
    <t>3124</t>
  </si>
  <si>
    <t>FI03010990.4</t>
  </si>
  <si>
    <t>00B-4496-Y0</t>
  </si>
  <si>
    <t>utilizzata per metodo accreditato per  cannabinoidi LC-MS Orbitrap</t>
  </si>
  <si>
    <t>645.0</t>
  </si>
  <si>
    <t>3114</t>
  </si>
  <si>
    <t>FI03011090</t>
  </si>
  <si>
    <t>7HG-G006-11</t>
  </si>
  <si>
    <t>706.0</t>
  </si>
  <si>
    <t>3109</t>
  </si>
  <si>
    <t>FI03020040.16</t>
  </si>
  <si>
    <t>00D-4495-Y0</t>
  </si>
  <si>
    <t>utilizzata per metodo accreditato per analisi  bisfenoli LC-MS</t>
  </si>
  <si>
    <t>745.0</t>
  </si>
  <si>
    <t>3122</t>
  </si>
  <si>
    <t>FI03020040.17</t>
  </si>
  <si>
    <t>00D-4496-Y0</t>
  </si>
  <si>
    <t>utilizzata per metodo accreditato per  analisi fumonisine, metaboliti nitrofurani, antibiotici</t>
  </si>
  <si>
    <t>3113</t>
  </si>
  <si>
    <t>FI03020040.6</t>
  </si>
  <si>
    <t>Kinetex  F5- 100</t>
  </si>
  <si>
    <t xml:space="preserve">utilizzata per analisi bisfenoli per metodo accreditato per rodenticidi in alternativa </t>
  </si>
  <si>
    <t>3112</t>
  </si>
  <si>
    <t>MA06011000.2</t>
  </si>
  <si>
    <t>TUBING PEEK 5ft 1/16 in 0,010 in ID BLUE  (Peek tubing 5ft 1/16 in 0,010 in -  a</t>
  </si>
  <si>
    <t>ATO-1107</t>
  </si>
  <si>
    <t>192.0</t>
  </si>
  <si>
    <t>3742</t>
  </si>
  <si>
    <t>F003271</t>
  </si>
  <si>
    <t>PROMEGA ITALIA SRL</t>
  </si>
  <si>
    <t>BM01011440</t>
  </si>
  <si>
    <t>PCR MASTER MIX (2X), 2 X 50 REACTIONS</t>
  </si>
  <si>
    <t>M7502</t>
  </si>
  <si>
    <t>49</t>
  </si>
  <si>
    <t>3057.6</t>
  </si>
  <si>
    <t>9,40</t>
  </si>
  <si>
    <t>1091,1835</t>
  </si>
  <si>
    <t>F004282</t>
  </si>
  <si>
    <t>QIAGEN SRL</t>
  </si>
  <si>
    <t>BM010100150</t>
  </si>
  <si>
    <t>QIAxcel DNA High Resolution Kit (1200)</t>
  </si>
  <si>
    <t>929002</t>
  </si>
  <si>
    <t>1107.4</t>
  </si>
  <si>
    <t>426</t>
  </si>
  <si>
    <t>BM01010050.2</t>
  </si>
  <si>
    <t>PCR TUBES  0,2ml (1000)</t>
  </si>
  <si>
    <t>981005</t>
  </si>
  <si>
    <t>704.0</t>
  </si>
  <si>
    <t>1837,1838</t>
  </si>
  <si>
    <t>BM01010160.5</t>
  </si>
  <si>
    <t>8_RD COVERS (144)</t>
  </si>
  <si>
    <t>997004</t>
  </si>
  <si>
    <t>1973.33</t>
  </si>
  <si>
    <t>4,40</t>
  </si>
  <si>
    <t>1533,375</t>
  </si>
  <si>
    <t>BM01010160.6</t>
  </si>
  <si>
    <t>BUFFER ATL (4X50) GPR</t>
  </si>
  <si>
    <t>939016</t>
  </si>
  <si>
    <t>1600.5</t>
  </si>
  <si>
    <t>2,3,15</t>
  </si>
  <si>
    <t>1593,382,902</t>
  </si>
  <si>
    <t>BM01010220</t>
  </si>
  <si>
    <t>QIAAMP DNA MINI KIT (250)</t>
  </si>
  <si>
    <t>51306</t>
  </si>
  <si>
    <t>17768.379999999997</t>
  </si>
  <si>
    <t>Casalinuovo,Galiero,Fusco_SA,Capuano,Capuano</t>
  </si>
  <si>
    <t>2,1,15,2,2</t>
  </si>
  <si>
    <t>1140,192,1936,2729,2730</t>
  </si>
  <si>
    <t>BM01010220.1</t>
  </si>
  <si>
    <t>QIASYMPHONY DSP VIRUS/PATOGENES MINI KIT</t>
  </si>
  <si>
    <t>937036</t>
  </si>
  <si>
    <t>69436.2</t>
  </si>
  <si>
    <t>Galiero,Casalinuovo,Casalinuovo,Fusco_SA</t>
  </si>
  <si>
    <t>3,3,6,60</t>
  </si>
  <si>
    <t>1145,1146,1943,322</t>
  </si>
  <si>
    <t>BM01010220.3</t>
  </si>
  <si>
    <t>QIASYMPHONY DSP VIRUS/PATOGENES MIDI KIT</t>
  </si>
  <si>
    <t>937055</t>
  </si>
  <si>
    <t>6592.0</t>
  </si>
  <si>
    <t>1942</t>
  </si>
  <si>
    <t>BM01010220.4</t>
  </si>
  <si>
    <t>QIASYMPHONY MERICON BACTERIA KIT</t>
  </si>
  <si>
    <t>931156</t>
  </si>
  <si>
    <t>1736.0</t>
  </si>
  <si>
    <t>1147</t>
  </si>
  <si>
    <t>BM01010220.5</t>
  </si>
  <si>
    <t>QIASYMPHONY DISP DNA MINI KIT</t>
  </si>
  <si>
    <t>937236</t>
  </si>
  <si>
    <t>66960.0</t>
  </si>
  <si>
    <t>6,2,60</t>
  </si>
  <si>
    <t>1144,1941,425</t>
  </si>
  <si>
    <t>BM010114220.2</t>
  </si>
  <si>
    <t>DNASY POWERSOIL PRO  KIT (250)</t>
  </si>
  <si>
    <t>47016</t>
  </si>
  <si>
    <t>3957.75</t>
  </si>
  <si>
    <t>1659</t>
  </si>
  <si>
    <t>BM01011460</t>
  </si>
  <si>
    <t>QIAQUICK PCR PURIFICATION KIT (250)</t>
  </si>
  <si>
    <t>28106</t>
  </si>
  <si>
    <t>2788.8</t>
  </si>
  <si>
    <t>1940</t>
  </si>
  <si>
    <t>BM01011460.1</t>
  </si>
  <si>
    <t>SAMPLE TUBES CB (2ML)</t>
  </si>
  <si>
    <t>990382</t>
  </si>
  <si>
    <t>BM01011460.2</t>
  </si>
  <si>
    <t>SAMPLE PREP CARTRIDGES,8-WELL (336)</t>
  </si>
  <si>
    <t>997002</t>
  </si>
  <si>
    <t>2660.04</t>
  </si>
  <si>
    <t>4,1,5,30</t>
  </si>
  <si>
    <t>1177,1178,1989,432</t>
  </si>
  <si>
    <t>BM01012080</t>
  </si>
  <si>
    <t>QIAGEN MULTIPLEX PCR KIT (100)</t>
  </si>
  <si>
    <t>206143</t>
  </si>
  <si>
    <t>552.3</t>
  </si>
  <si>
    <t>1142</t>
  </si>
  <si>
    <t>BM01012080.1</t>
  </si>
  <si>
    <t>QIAGEN MULTIPLEX PCR KIT (1000)</t>
  </si>
  <si>
    <t>206145</t>
  </si>
  <si>
    <t>16682.25</t>
  </si>
  <si>
    <t>1,10</t>
  </si>
  <si>
    <t>1143,1939</t>
  </si>
  <si>
    <t>BM010121190</t>
  </si>
  <si>
    <t>INTERNAL CONTROL DNA (HIGH CONC)</t>
  </si>
  <si>
    <t>211392</t>
  </si>
  <si>
    <t>252</t>
  </si>
  <si>
    <t>13144.32</t>
  </si>
  <si>
    <t>2,250</t>
  </si>
  <si>
    <t>1017,1740</t>
  </si>
  <si>
    <t>BM01012610.3</t>
  </si>
  <si>
    <t>QIAMP DNA MINI KIT (50)</t>
  </si>
  <si>
    <t>51304</t>
  </si>
  <si>
    <t>383.6</t>
  </si>
  <si>
    <t>199,563</t>
  </si>
  <si>
    <t>BM01012620.1</t>
  </si>
  <si>
    <t>QUANTFAST PATHOGEN PCR+IC KIT(400)</t>
  </si>
  <si>
    <t>211354</t>
  </si>
  <si>
    <t>88</t>
  </si>
  <si>
    <t>54546.0</t>
  </si>
  <si>
    <t>2,2,2,2,80</t>
  </si>
  <si>
    <t>1149,1150,1151,1944,427</t>
  </si>
  <si>
    <t>BM01012620.2</t>
  </si>
  <si>
    <t>QUANTFAST PATHOGEN PCR+IC KIT(100)</t>
  </si>
  <si>
    <t>211352</t>
  </si>
  <si>
    <t>1148</t>
  </si>
  <si>
    <t>BM01012830.4</t>
  </si>
  <si>
    <t>HOTSTARTQ MASTER MIX KIT (250)</t>
  </si>
  <si>
    <t>203443</t>
  </si>
  <si>
    <t>2313.4</t>
  </si>
  <si>
    <t>1002,1726</t>
  </si>
  <si>
    <t>BM01013520</t>
  </si>
  <si>
    <t>Q SOLUTION TUBO 2ml</t>
  </si>
  <si>
    <t>1005485</t>
  </si>
  <si>
    <t>343.0</t>
  </si>
  <si>
    <t>1932,423</t>
  </si>
  <si>
    <t>BM01013700</t>
  </si>
  <si>
    <t>KIT SPIN DYEEX 2.0</t>
  </si>
  <si>
    <t>63206</t>
  </si>
  <si>
    <t>1040.0</t>
  </si>
  <si>
    <t>1767</t>
  </si>
  <si>
    <t>BM01013700.1</t>
  </si>
  <si>
    <t>KIT SPIN DYEEX 2.0 (1000)</t>
  </si>
  <si>
    <t>63206X4</t>
  </si>
  <si>
    <t>7956.0</t>
  </si>
  <si>
    <t>1768</t>
  </si>
  <si>
    <t>BM01013710</t>
  </si>
  <si>
    <t>QX NITROGEN CYLINDER (6)</t>
  </si>
  <si>
    <t>929705</t>
  </si>
  <si>
    <t>2734.75</t>
  </si>
  <si>
    <t>2,8,3</t>
  </si>
  <si>
    <t>1956,2733,429</t>
  </si>
  <si>
    <t>BM01013780</t>
  </si>
  <si>
    <t>KIT QIAXCEL DNA SCEENING (2400)</t>
  </si>
  <si>
    <t>929004</t>
  </si>
  <si>
    <t>7899.0</t>
  </si>
  <si>
    <t>10,3</t>
  </si>
  <si>
    <t>1766,2636</t>
  </si>
  <si>
    <t>BM01013790</t>
  </si>
  <si>
    <t>QX ALIGNMENT MARKER 15 BP/1 KB (1,5ML),QX ALIGNMENT MARKER 15 BP/3KB (1,5ML) 929522</t>
  </si>
  <si>
    <t>959521</t>
  </si>
  <si>
    <t>,QX ALIGNMENT MARKER 15 BP/3KB (1,5ML) 929522</t>
  </si>
  <si>
    <t>412.16</t>
  </si>
  <si>
    <t>1,4,3</t>
  </si>
  <si>
    <t>1951,2732,428</t>
  </si>
  <si>
    <t>BM01013790.1</t>
  </si>
  <si>
    <t>QX ALIGNMENT MARKER 15 BP/3 KB (1,5ML)</t>
  </si>
  <si>
    <t>929522</t>
  </si>
  <si>
    <t>1953</t>
  </si>
  <si>
    <t>BM01013790.5</t>
  </si>
  <si>
    <t>QX ALIGNMENT MARKER 15 BP/10 KB (1,5ML)</t>
  </si>
  <si>
    <t>959523</t>
  </si>
  <si>
    <t>226.2</t>
  </si>
  <si>
    <t>1952</t>
  </si>
  <si>
    <t>BM01013790.6</t>
  </si>
  <si>
    <t>QX ALIGNMENT MARKER 15 BP/5 KB (1,5ML)</t>
  </si>
  <si>
    <t>959524</t>
  </si>
  <si>
    <t>1954</t>
  </si>
  <si>
    <t>BM01013860</t>
  </si>
  <si>
    <t>QX STRIP TUBES 0.2ML</t>
  </si>
  <si>
    <t>929703</t>
  </si>
  <si>
    <t>699.2</t>
  </si>
  <si>
    <t>1958</t>
  </si>
  <si>
    <t>BM01013980.2</t>
  </si>
  <si>
    <t>QX SIZE MARKER 100 BP V2.5 KB (50ul)</t>
  </si>
  <si>
    <t>929559</t>
  </si>
  <si>
    <t>831.49</t>
  </si>
  <si>
    <t>1,14,3</t>
  </si>
  <si>
    <t>1957,2734,430</t>
  </si>
  <si>
    <t>BM01013980.4</t>
  </si>
  <si>
    <t>QX DNA SIZE MARKER 50 BP 1.5 KB (100ul)</t>
  </si>
  <si>
    <t>929554</t>
  </si>
  <si>
    <t>174.44</t>
  </si>
  <si>
    <t>1955</t>
  </si>
  <si>
    <t>BM01013980.5</t>
  </si>
  <si>
    <t>QX 0.2ML 12-TUBE STRIP (80)</t>
  </si>
  <si>
    <t>cod articolo esatto: 929703</t>
  </si>
  <si>
    <t>390.0</t>
  </si>
  <si>
    <t>1950</t>
  </si>
  <si>
    <t>BM01030090</t>
  </si>
  <si>
    <t>QIAAMP DNA Stool MINI KIT (50)</t>
  </si>
  <si>
    <t>51604</t>
  </si>
  <si>
    <t>3070.6</t>
  </si>
  <si>
    <t>2,1,8,6</t>
  </si>
  <si>
    <t>1141,1937,1938,424</t>
  </si>
  <si>
    <t>BM01030090.3</t>
  </si>
  <si>
    <t>QIAAMP DNA INVESTIGATOR KIT (50)</t>
  </si>
  <si>
    <t>56504</t>
  </si>
  <si>
    <t>561.0</t>
  </si>
  <si>
    <t>1935</t>
  </si>
  <si>
    <t>BM01030100.1</t>
  </si>
  <si>
    <t>DNEASY PLANT MINI KIT</t>
  </si>
  <si>
    <t>69106</t>
  </si>
  <si>
    <t>2659.5</t>
  </si>
  <si>
    <t>2584</t>
  </si>
  <si>
    <t>BM02010570</t>
  </si>
  <si>
    <t>KIT HOTSTAR TAQ PLUS MASTER MIX(250)</t>
  </si>
  <si>
    <t>203643</t>
  </si>
  <si>
    <t>615.6</t>
  </si>
  <si>
    <t>1763,404</t>
  </si>
  <si>
    <t>BM02020020.2</t>
  </si>
  <si>
    <t>PROTEINASE K SOLUTION</t>
  </si>
  <si>
    <t>19133</t>
  </si>
  <si>
    <t>8067.08</t>
  </si>
  <si>
    <t>Casalinuovo,Casalinuovo,Fusco_SA,Capuano</t>
  </si>
  <si>
    <t>6,6,10,4</t>
  </si>
  <si>
    <t>1119,1120,1884,2702</t>
  </si>
  <si>
    <t>BM02020200</t>
  </si>
  <si>
    <t>HOTSTAR TAQ MASTER MIX KIT (1000)</t>
  </si>
  <si>
    <t>203445</t>
  </si>
  <si>
    <t>17430.809999999998</t>
  </si>
  <si>
    <t>32,3</t>
  </si>
  <si>
    <t>1725,2621</t>
  </si>
  <si>
    <t>MA01020080.10</t>
  </si>
  <si>
    <t>PYROMARK PCR Kit (200)</t>
  </si>
  <si>
    <t>978703</t>
  </si>
  <si>
    <t>358.4</t>
  </si>
  <si>
    <t>1931</t>
  </si>
  <si>
    <t>MA01020080.15</t>
  </si>
  <si>
    <t>PYROMARK  ONESTEP RT-PRC KIT(200)</t>
  </si>
  <si>
    <t>978803</t>
  </si>
  <si>
    <t>2369.5</t>
  </si>
  <si>
    <t>1930</t>
  </si>
  <si>
    <t>MA01212840.1</t>
  </si>
  <si>
    <t>DYE EX 2.0SPIN KIT (50)</t>
  </si>
  <si>
    <t>63204</t>
  </si>
  <si>
    <t>1098.44</t>
  </si>
  <si>
    <t>4,5</t>
  </si>
  <si>
    <t>1668,2591</t>
  </si>
  <si>
    <t>MA06060100.1</t>
  </si>
  <si>
    <t>ELUTION MICROTUBES CL (24X96)</t>
  </si>
  <si>
    <t>19588</t>
  </si>
  <si>
    <t>10894.4</t>
  </si>
  <si>
    <t>1676,393</t>
  </si>
  <si>
    <t>PL01010700.6</t>
  </si>
  <si>
    <t>FILTER-TIPS 1500ul (1024)</t>
  </si>
  <si>
    <t>997024</t>
  </si>
  <si>
    <t>46</t>
  </si>
  <si>
    <t>2239.0</t>
  </si>
  <si>
    <t>Galiero,Casalinuovo,Casalinuovo,Fusco_SA,Fusco_SA</t>
  </si>
  <si>
    <t>10,1,3,30,2</t>
  </si>
  <si>
    <t>1696,1697,308,982,983</t>
  </si>
  <si>
    <t>PL01010700.7</t>
  </si>
  <si>
    <t>FILTER-TIPS 200ul (1024)</t>
  </si>
  <si>
    <t>990332</t>
  </si>
  <si>
    <t>36</t>
  </si>
  <si>
    <t>2104.3</t>
  </si>
  <si>
    <t>Galiero,Fusco_SA,Fusco_SA</t>
  </si>
  <si>
    <t>4,30,2</t>
  </si>
  <si>
    <t>1698,1699,398</t>
  </si>
  <si>
    <t>PL01010700.8</t>
  </si>
  <si>
    <t>FILTER-TIPS 50ul (1024)</t>
  </si>
  <si>
    <t>997120</t>
  </si>
  <si>
    <t>756.0</t>
  </si>
  <si>
    <t>1700</t>
  </si>
  <si>
    <t>F004834</t>
  </si>
  <si>
    <t>R-BIOPHARM  ITALIA SRL</t>
  </si>
  <si>
    <t>BM010115010.12</t>
  </si>
  <si>
    <t>SUREFAST PARASITIC WATER PANEL QUADRUPLEX</t>
  </si>
  <si>
    <t>F5506</t>
  </si>
  <si>
    <t>Gli ordini saranno comunque evasi con kit aventi scadenza di almeno 3 (tre) mesi senza ulteriori comunicazioni</t>
  </si>
  <si>
    <t>646.25</t>
  </si>
  <si>
    <t>597</t>
  </si>
  <si>
    <t>BM010115010.14</t>
  </si>
  <si>
    <t>SUREFAST PREP AQUA</t>
  </si>
  <si>
    <t>F1023</t>
  </si>
  <si>
    <t>433.95</t>
  </si>
  <si>
    <t>598</t>
  </si>
  <si>
    <t>BM010115010.4</t>
  </si>
  <si>
    <t>SUREFAST® YERSINIA 3PLEX  (RT PCR, 100 DET)</t>
  </si>
  <si>
    <t>F5132</t>
  </si>
  <si>
    <t>1344.0</t>
  </si>
  <si>
    <t>436</t>
  </si>
  <si>
    <t>BM010115010.8</t>
  </si>
  <si>
    <t>SUREFAST® ENTEROBACTERACEAE SCREENING PLUS (RT PCR 100DET)</t>
  </si>
  <si>
    <t>F5507</t>
  </si>
  <si>
    <t>705.9</t>
  </si>
  <si>
    <t>1217</t>
  </si>
  <si>
    <t>BM010115010.9</t>
  </si>
  <si>
    <t>SUREFAST® PREP BACTERIA (100 ESTR DNA)</t>
  </si>
  <si>
    <t>F1021</t>
  </si>
  <si>
    <t>686.25</t>
  </si>
  <si>
    <t>1218,600</t>
  </si>
  <si>
    <t>FI03010310.2</t>
  </si>
  <si>
    <t>EASI-EXTRACT T2 &amp; HT2- r-Biopharm Rhone- conf da  25 COLONNE</t>
  </si>
  <si>
    <t>RBRP43B</t>
  </si>
  <si>
    <t>2053.59</t>
  </si>
  <si>
    <t>3162</t>
  </si>
  <si>
    <t>MA01050300.2</t>
  </si>
  <si>
    <t>KIT ELISA ZERANOL 96   Europroxima</t>
  </si>
  <si>
    <t>5081ZERAN</t>
  </si>
  <si>
    <t>1566.0</t>
  </si>
  <si>
    <t>3215</t>
  </si>
  <si>
    <t>MA01050300.3</t>
  </si>
  <si>
    <t>KIT ELISA STANOZOLOLO  96 TEST  EUROPROXIMA</t>
  </si>
  <si>
    <t>5081STAN</t>
  </si>
  <si>
    <t>1044.0</t>
  </si>
  <si>
    <t>3213</t>
  </si>
  <si>
    <t>MA01050370</t>
  </si>
  <si>
    <t>KIT ELISA DIETILSTILBESTROLO EUROPROXIMA</t>
  </si>
  <si>
    <t>5081DES</t>
  </si>
  <si>
    <t>2088.0</t>
  </si>
  <si>
    <t>3204</t>
  </si>
  <si>
    <t>MA01050460</t>
  </si>
  <si>
    <t>KIT ELISA CHLORAMPHENICOL  96 DETERMINAZIONI RIDASCREEN</t>
  </si>
  <si>
    <t>R1511</t>
  </si>
  <si>
    <t>1959.0</t>
  </si>
  <si>
    <t>3199</t>
  </si>
  <si>
    <t>MA01050600</t>
  </si>
  <si>
    <t>KIT ELISA PER AZAPERONE/AZAPEROLO QUANT.VO ELISA 96 DET - EUROPROXIMA</t>
  </si>
  <si>
    <t>5201AZA</t>
  </si>
  <si>
    <t>3207</t>
  </si>
  <si>
    <t>MA01050650</t>
  </si>
  <si>
    <t>KIT ELISA CARAZOLOLO QUANTITATIVO ELISA 96 DETETERMINAZIONI Europroxima</t>
  </si>
  <si>
    <t>5201CARA</t>
  </si>
  <si>
    <t>887.9</t>
  </si>
  <si>
    <t>3198</t>
  </si>
  <si>
    <t>MA01051040</t>
  </si>
  <si>
    <t>ENZYTEC LIQUID LACTOSE/GACLATOSE (50MAN/500AUT)</t>
  </si>
  <si>
    <t>E8110</t>
  </si>
  <si>
    <t>349.4</t>
  </si>
  <si>
    <t>2599</t>
  </si>
  <si>
    <t>MA01051040.1</t>
  </si>
  <si>
    <t>ENZYTEC LIQUID GALACTOSE (50MAN/500AUT)</t>
  </si>
  <si>
    <t>E8120</t>
  </si>
  <si>
    <t>679.0</t>
  </si>
  <si>
    <t>2597</t>
  </si>
  <si>
    <t>MA01051070</t>
  </si>
  <si>
    <t>KIT ELISA COLISTIN DETETERMINAZIONI Europroxima</t>
  </si>
  <si>
    <t>5151COL</t>
  </si>
  <si>
    <t>904.8</t>
  </si>
  <si>
    <t>3201</t>
  </si>
  <si>
    <t>MA01055880</t>
  </si>
  <si>
    <t>ENZYTEC LIQUID D-GLUGOSE 50 DET</t>
  </si>
  <si>
    <t>E8140</t>
  </si>
  <si>
    <t>185.08</t>
  </si>
  <si>
    <t>2596</t>
  </si>
  <si>
    <t>MA01055890</t>
  </si>
  <si>
    <t>ENZYTEC LIQUID LACTOSE  D-GLUGOSE 50 DET</t>
  </si>
  <si>
    <t>E8130</t>
  </si>
  <si>
    <t>847.3</t>
  </si>
  <si>
    <t>2598</t>
  </si>
  <si>
    <t>MA01055890.1</t>
  </si>
  <si>
    <t>ENZYTEC™ MULTI-SUGAR STANDARD HIGH (3X3,5 ML)</t>
  </si>
  <si>
    <t>E8445</t>
  </si>
  <si>
    <t>52.67</t>
  </si>
  <si>
    <t>2600</t>
  </si>
  <si>
    <t>RE01050010.2</t>
  </si>
  <si>
    <t>ENZYTEC GLUGOSE REMOVER 32 DET</t>
  </si>
  <si>
    <t>E3400</t>
  </si>
  <si>
    <t>939.7</t>
  </si>
  <si>
    <t>2595</t>
  </si>
  <si>
    <t>RE01052700</t>
  </si>
  <si>
    <t>OCHRAPREP- r-Biopharm Rhone-COLONNA IMMUNOAFFINITA' PER OCRATOSSINA A conf. 50 colonne</t>
  </si>
  <si>
    <t>RBRP14B</t>
  </si>
  <si>
    <t>4392.08</t>
  </si>
  <si>
    <t>3258</t>
  </si>
  <si>
    <t>RE01055780.2</t>
  </si>
  <si>
    <t>KIT ELISA PER PROMAZINE QUANTITATIVO ELISA 96 DET. - EUROPROXIMA</t>
  </si>
  <si>
    <t>5201PROM</t>
  </si>
  <si>
    <t>3208</t>
  </si>
  <si>
    <t>RE01055870</t>
  </si>
  <si>
    <t>KIT ELISA  Ethinylostradiol (ELISA 96 det.)  EUROPROXIMA</t>
  </si>
  <si>
    <t>5081ESTR</t>
  </si>
  <si>
    <t>3190</t>
  </si>
  <si>
    <t>SI02060070.12</t>
  </si>
  <si>
    <t>RIDASCREEN PEANUT (KIT ELISA 96 DET)</t>
  </si>
  <si>
    <t>R6811</t>
  </si>
  <si>
    <t>6813.0</t>
  </si>
  <si>
    <t>2748</t>
  </si>
  <si>
    <t>SI02060070.19</t>
  </si>
  <si>
    <t xml:space="preserve">KIT ELISA PER RACTOPAMINA RIDASCREEN 96 DET. </t>
  </si>
  <si>
    <t>R9901</t>
  </si>
  <si>
    <t>1584.0</t>
  </si>
  <si>
    <t>3209</t>
  </si>
  <si>
    <t>SI02060070.20</t>
  </si>
  <si>
    <t>KIT ELISA  TRENBOLONE 96 TEST  r-BIOPHARM EUROPROXIMA</t>
  </si>
  <si>
    <t>5081TRENBO</t>
  </si>
  <si>
    <t>3193</t>
  </si>
  <si>
    <t>SI02060070.7</t>
  </si>
  <si>
    <t>RIDASCREEN FAST CRUSTACEAN ELISA 48DET</t>
  </si>
  <si>
    <t>R7312</t>
  </si>
  <si>
    <t>3459.5</t>
  </si>
  <si>
    <t>2744</t>
  </si>
  <si>
    <t>SI02060110.4</t>
  </si>
  <si>
    <t>KIT ELISA  Tetracyclin (ELISA 96 det.) EUROPROXIMA</t>
  </si>
  <si>
    <t>5091TC</t>
  </si>
  <si>
    <t>3132.0</t>
  </si>
  <si>
    <t>3192</t>
  </si>
  <si>
    <t>SI02060110.6</t>
  </si>
  <si>
    <t>RIDA® QUICKGliadin (Gliadina) 25 STRIP CONFEZIONI SINGOLE</t>
  </si>
  <si>
    <t>R7004</t>
  </si>
  <si>
    <t>1417.5</t>
  </si>
  <si>
    <t>2740</t>
  </si>
  <si>
    <t>SI02060150</t>
  </si>
  <si>
    <t>KIT ELISA RIDASCREEN® CHINOLONE 96 DET.  R-BIOPHARM</t>
  </si>
  <si>
    <t>R3113</t>
  </si>
  <si>
    <t>2938.5</t>
  </si>
  <si>
    <t>3211</t>
  </si>
  <si>
    <t>SI02060160</t>
  </si>
  <si>
    <t xml:space="preserve">KIT ELISA RIDASCREEN® SULFONAMIDE(sulfamidici 96 det.) </t>
  </si>
  <si>
    <t>R3004</t>
  </si>
  <si>
    <t>3212</t>
  </si>
  <si>
    <t>SI02060170</t>
  </si>
  <si>
    <t>RIDASCEEN GLIADIN 96 DET</t>
  </si>
  <si>
    <t>R7001</t>
  </si>
  <si>
    <t>8956.44</t>
  </si>
  <si>
    <t>2742</t>
  </si>
  <si>
    <t>SI02060170.1</t>
  </si>
  <si>
    <t>RIDASCEEN COCKTAIL SOLUTION</t>
  </si>
  <si>
    <t>R7006</t>
  </si>
  <si>
    <t>2300.0</t>
  </si>
  <si>
    <t>2741</t>
  </si>
  <si>
    <t>SI02060180.1</t>
  </si>
  <si>
    <t>RIDASCREEN  SET TOTAL(ENTEROTOSSINE)(ELISA) 96 DET</t>
  </si>
  <si>
    <t>R4105</t>
  </si>
  <si>
    <t>5785.5</t>
  </si>
  <si>
    <t>3,4</t>
  </si>
  <si>
    <t>273,2743</t>
  </si>
  <si>
    <t>SI02060190.2</t>
  </si>
  <si>
    <t>RIDASCREENFAST  B LACTOGLOBULIN (ELISA 48 DET)</t>
  </si>
  <si>
    <t>R4912</t>
  </si>
  <si>
    <t>10608.0</t>
  </si>
  <si>
    <t>2749</t>
  </si>
  <si>
    <t>SI02060200</t>
  </si>
  <si>
    <t>RIDASCREEN FAST EI/EGG PROTEIN (OVOPROTEINE)96DET</t>
  </si>
  <si>
    <t>R6402</t>
  </si>
  <si>
    <t>6919.0</t>
  </si>
  <si>
    <t>2745</t>
  </si>
  <si>
    <t>SI02060200.1</t>
  </si>
  <si>
    <t>RIDASCREEN FAST SOYA 48 DET</t>
  </si>
  <si>
    <t>R7102</t>
  </si>
  <si>
    <t>3638.0</t>
  </si>
  <si>
    <t>2747</t>
  </si>
  <si>
    <t>229.9</t>
  </si>
  <si>
    <t>SI02060200.4</t>
  </si>
  <si>
    <t>RIDASCREEN FAST HAZELNUT (NOCCIOLA)</t>
  </si>
  <si>
    <t>R6802</t>
  </si>
  <si>
    <t>5535.2</t>
  </si>
  <si>
    <t>2746</t>
  </si>
  <si>
    <t>SI02060200.5</t>
  </si>
  <si>
    <t>SUREFOOD PREP ADVANCED (RT PCR 50 ESTR DNA)</t>
  </si>
  <si>
    <t>S1053</t>
  </si>
  <si>
    <t>789.0</t>
  </si>
  <si>
    <t>2913</t>
  </si>
  <si>
    <t>SI02060200.7</t>
  </si>
  <si>
    <t>SUREFOOD QUANTARD ALLERGEN 40</t>
  </si>
  <si>
    <t>S3301</t>
  </si>
  <si>
    <t>2914</t>
  </si>
  <si>
    <t>SI02060200.8</t>
  </si>
  <si>
    <t>SUREFOOD ALLERGEN CRUSTACEANS (CROSTACEI, RT PCR, 100 DET)</t>
  </si>
  <si>
    <t>S3612</t>
  </si>
  <si>
    <t>1391.0</t>
  </si>
  <si>
    <t>2911</t>
  </si>
  <si>
    <t>SI02060200.9</t>
  </si>
  <si>
    <t>SUREFOOD ANIMAL ID 3PLEX WATER BUFFALO/BEEF (RT PCR  100 DET)</t>
  </si>
  <si>
    <t>S6130</t>
  </si>
  <si>
    <t>4596.0</t>
  </si>
  <si>
    <t>2912</t>
  </si>
  <si>
    <t>SI02060230</t>
  </si>
  <si>
    <t>KIT ELISA  PENICILIN (KIT ELISA 96 det.) Europroxima</t>
  </si>
  <si>
    <t>5091PEN</t>
  </si>
  <si>
    <t>3191</t>
  </si>
  <si>
    <t>F010023</t>
  </si>
  <si>
    <t>RIGEL SRL-LIFE SCIENCES</t>
  </si>
  <si>
    <t>RE01041570</t>
  </si>
  <si>
    <t>FLUIDE INOCULATION A GN/GP III</t>
  </si>
  <si>
    <t>72401</t>
  </si>
  <si>
    <t>,STORICO</t>
  </si>
  <si>
    <t>2181.0</t>
  </si>
  <si>
    <t>Galiero,Galiero,Galiero,Capuano</t>
  </si>
  <si>
    <t>10,4,10,3</t>
  </si>
  <si>
    <t>241,2611,399,491</t>
  </si>
  <si>
    <t>RE01041570.1</t>
  </si>
  <si>
    <t>MICROPLAQUES GN/GP GEN III</t>
  </si>
  <si>
    <t>1030</t>
  </si>
  <si>
    <t>6876.41</t>
  </si>
  <si>
    <t>15,15,5,4</t>
  </si>
  <si>
    <t>2656,266,412,531</t>
  </si>
  <si>
    <t>RE01041570.2</t>
  </si>
  <si>
    <t>FLUIDE INOCULATION B GN/GP III</t>
  </si>
  <si>
    <t>72402</t>
  </si>
  <si>
    <t>2056.0</t>
  </si>
  <si>
    <t>Galiero,Galiero,Galiero</t>
  </si>
  <si>
    <t>5,4,10</t>
  </si>
  <si>
    <t>242,400,492</t>
  </si>
  <si>
    <t>RE01041570.3</t>
  </si>
  <si>
    <t>FLUIDE INOCULATION C GN/GP III</t>
  </si>
  <si>
    <t>72403</t>
  </si>
  <si>
    <t>2404.0</t>
  </si>
  <si>
    <t>4,4,10,2</t>
  </si>
  <si>
    <t>2612,350,401,493</t>
  </si>
  <si>
    <t>RE01041570.33</t>
  </si>
  <si>
    <t>FLUIDE INOCULATION FF III</t>
  </si>
  <si>
    <t>cod. 72106</t>
  </si>
  <si>
    <t>144.0</t>
  </si>
  <si>
    <t>2613</t>
  </si>
  <si>
    <t>RE01041570.7</t>
  </si>
  <si>
    <t>BIOLOG INOCULATOR Z</t>
  </si>
  <si>
    <t>102.0</t>
  </si>
  <si>
    <t>2549</t>
  </si>
  <si>
    <t>SI02060010.6</t>
  </si>
  <si>
    <t>MICROPLAQUES YT GEN III</t>
  </si>
  <si>
    <t>1005</t>
  </si>
  <si>
    <t>187.0</t>
  </si>
  <si>
    <t>2657</t>
  </si>
  <si>
    <t>SI02060010.7</t>
  </si>
  <si>
    <t>MICROPLAQUES FF GEN III</t>
  </si>
  <si>
    <t>1006</t>
  </si>
  <si>
    <t>2288.0</t>
  </si>
  <si>
    <t>2655,530</t>
  </si>
  <si>
    <t>SI02060010.8</t>
  </si>
  <si>
    <t>INOCULATION FLUID FF</t>
  </si>
  <si>
    <t>72106</t>
  </si>
  <si>
    <t>STORICO</t>
  </si>
  <si>
    <t>507</t>
  </si>
  <si>
    <t>F002171</t>
  </si>
  <si>
    <t>ROCHE DIAGNOSTICS SPA</t>
  </si>
  <si>
    <t>BM010101620.47</t>
  </si>
  <si>
    <t xml:space="preserve"> Anti-SARS-CoV-2 S CS Elecsys 4 ML</t>
  </si>
  <si>
    <t>9289291190</t>
  </si>
  <si>
    <t>esente</t>
  </si>
  <si>
    <t>1518</t>
  </si>
  <si>
    <t>MI010313910.26</t>
  </si>
  <si>
    <t>Anti-SARS-CoV-2 PC Elecsys 4 ML</t>
  </si>
  <si>
    <t>9216928190</t>
  </si>
  <si>
    <t>1568</t>
  </si>
  <si>
    <t>F001688</t>
  </si>
  <si>
    <t>S.I.A.L. SRL</t>
  </si>
  <si>
    <t>MA01020080.21</t>
  </si>
  <si>
    <t xml:space="preserve">D6030 One Step PCR Inhibitor Removal Kit </t>
  </si>
  <si>
    <t>1646</t>
  </si>
  <si>
    <t>MA060400110.31</t>
  </si>
  <si>
    <t>MAG-BIND UNIVERSAL PATHOGEN KIT 4X96 PREP DNA/RNA 96 KIT 12 X 96 PREPS</t>
  </si>
  <si>
    <t>O-M4029-01</t>
  </si>
  <si>
    <t>Mag-Bind Universal Pathogen DNA 96 Kit</t>
  </si>
  <si>
    <t>4750.0</t>
  </si>
  <si>
    <t>1782</t>
  </si>
  <si>
    <t>L'esclusività è da riferirsi alla ditta Omega, produttrice di Mag  …</t>
  </si>
  <si>
    <t>MA060400110.41</t>
  </si>
  <si>
    <t>MAG-BIND UNIV.CORE  PATHOGEN KIT 4X96 PREP</t>
  </si>
  <si>
    <t>O-M4030-01</t>
  </si>
  <si>
    <t>Mag-Bind Universal Pathogen Core kit</t>
  </si>
  <si>
    <t>29400.0</t>
  </si>
  <si>
    <t>1781</t>
  </si>
  <si>
    <t>L'esclusività è da riferirsi alla ditta Omega, produttrice di Mag Bind …</t>
  </si>
  <si>
    <t>MI01050060.4</t>
  </si>
  <si>
    <t>R0167L</t>
  </si>
  <si>
    <t>RSA I recombinant - 5.000 units</t>
  </si>
  <si>
    <t>1368.0</t>
  </si>
  <si>
    <t>1682</t>
  </si>
  <si>
    <t>L'esclusività è riferita alla promega ditta produttricedell'enziam</t>
  </si>
  <si>
    <t>F010044</t>
  </si>
  <si>
    <t>SAPIO LIFE SRL</t>
  </si>
  <si>
    <t>PU02010190</t>
  </si>
  <si>
    <t>SOLUZIONE  99.99   S</t>
  </si>
  <si>
    <t>SL86142015</t>
  </si>
  <si>
    <t>da usare con il nebulizzatore della ditta SAPIO LIFE SRL</t>
  </si>
  <si>
    <t>FaunaSelvatica_MedicinaForense</t>
  </si>
  <si>
    <t>1296</t>
  </si>
  <si>
    <t>F004846</t>
  </si>
  <si>
    <t>SARSTEDT SRL</t>
  </si>
  <si>
    <t>PL01020350.2</t>
  </si>
  <si>
    <t>FIASCHE FALCON 75CM PRIMARIE</t>
  </si>
  <si>
    <t>353824</t>
  </si>
  <si>
    <t>SARSTEDT</t>
  </si>
  <si>
    <t>1695</t>
  </si>
  <si>
    <t xml:space="preserve">l'eslusività è riferita alla ditta falcon produttrice della provetta </t>
  </si>
  <si>
    <t>F005942</t>
  </si>
  <si>
    <t>SEBIA ITALIA SRL</t>
  </si>
  <si>
    <t>MA01050840</t>
  </si>
  <si>
    <t>KIT PROTEINE 6 PER MINICAP MAX 750 TEST</t>
  </si>
  <si>
    <t>2223</t>
  </si>
  <si>
    <t>142</t>
  </si>
  <si>
    <t>MA06040120</t>
  </si>
  <si>
    <t>CAPILLARYS CAPICLEAN CF. 25ml</t>
  </si>
  <si>
    <t>2058</t>
  </si>
  <si>
    <t>121</t>
  </si>
  <si>
    <t>MA06040120.3</t>
  </si>
  <si>
    <t>COPPETTE MONOUSO PER REAGENTI MINICAP CF. 375 PZ.</t>
  </si>
  <si>
    <t>2281</t>
  </si>
  <si>
    <t>127</t>
  </si>
  <si>
    <t>SI04010110</t>
  </si>
  <si>
    <t>SIERO DI CONTROLLO NORMALE PER ELETTROFORESI</t>
  </si>
  <si>
    <t>4785</t>
  </si>
  <si>
    <t>171</t>
  </si>
  <si>
    <t>SI04010120</t>
  </si>
  <si>
    <t>SIERO DI CONTROLLO PATOLOGICO PER ELETTROFORESI CF DA 5 FLACONI 1 ML</t>
  </si>
  <si>
    <t>4787</t>
  </si>
  <si>
    <t>830.0</t>
  </si>
  <si>
    <t>172</t>
  </si>
  <si>
    <t>F010457</t>
  </si>
  <si>
    <t>SPECTRA 2000 SRL</t>
  </si>
  <si>
    <t>BM02040870.1</t>
  </si>
  <si>
    <t>CRM Domoic acid (DA) Calibration solution, puro per analisi</t>
  </si>
  <si>
    <t xml:space="preserve">NRCIMB-CRM-DA-H      CERTIFIED CALIBRATION SOLUTION FOR DOMOIC ACID (DA)           CONSEGNA 20-30 GG LAVORATIVI DALLA DATA DELL'ORDINE. </t>
  </si>
  <si>
    <t>123.5</t>
  </si>
  <si>
    <t>3133</t>
  </si>
  <si>
    <t>BM02040870.8</t>
  </si>
  <si>
    <t>CRM-GTX6 MAT.DI RIF. PER BIOTOSSINE ALGALI CF DA 0.5 ML PURO X AN CAS82810-44-4</t>
  </si>
  <si>
    <t xml:space="preserve">NRCIMB-CRM-GTX6-B    CRM-GTX6 CERTIFIED CALIBRATION SOLUTION FOR GONYAUTOXIN-6 CONSEGNA 20-30 GG LAVORATIVI DALLA DATA DELL'ORDINE. </t>
  </si>
  <si>
    <t>819.0</t>
  </si>
  <si>
    <t>3515</t>
  </si>
  <si>
    <t>RE01054630.22</t>
  </si>
  <si>
    <t>DTX 1  0,5 ML</t>
  </si>
  <si>
    <t xml:space="preserve">NRCIMB-CRM-DTX1-C    CRM-DTX1 CERTIFIED CALIBRATION SOLUTION FOR DINOPHYSISTOXIN-1     CONSEGNA 20-30 GG LAVORATIVI DALLA DATA DELL'ORDINE. </t>
  </si>
  <si>
    <t>1144.0</t>
  </si>
  <si>
    <t>3543</t>
  </si>
  <si>
    <t>RE01054630.23</t>
  </si>
  <si>
    <t>DTX 2  0,5 ML  CAS 139933-46-3</t>
  </si>
  <si>
    <t xml:space="preserve">NRCIMB-CRM-DTX2-B    CRM DTX2 CERTIFIED CALIBRATION SOLUTION FOR DINOPHYSISTPXIN-2 (DTX2)       CONSEGNA 20-30 GG LAVORATIVI DALLA DATA DELL'ORDINE. </t>
  </si>
  <si>
    <t>3544</t>
  </si>
  <si>
    <t>RE01054630.24</t>
  </si>
  <si>
    <t xml:space="preserve">Acido Okadaico, at 10.4 uM in MEOH  CONF da 0,5 ml , </t>
  </si>
  <si>
    <t xml:space="preserve"> puro per analisi</t>
  </si>
  <si>
    <t>NRCIMB-CRM-OA-D      CERTIFIED CALIBRATION SOLUTION FOR OKADAIC ACID (OA)                       CONSEGNA 20-30 GG LAVORATIVI DALLA DATA DELL'ORDINE.</t>
  </si>
  <si>
    <t>3050</t>
  </si>
  <si>
    <t>F004800</t>
  </si>
  <si>
    <t>TEMA RICERCA SRL</t>
  </si>
  <si>
    <t>BM01013880.1</t>
  </si>
  <si>
    <t>100 NM PRIME TIME 5 6 - FAM / 3 BHQ-1</t>
  </si>
  <si>
    <t>BTNS3-P</t>
  </si>
  <si>
    <t>504</t>
  </si>
  <si>
    <t>142203.6</t>
  </si>
  <si>
    <t>4,500</t>
  </si>
  <si>
    <t>1523,2508</t>
  </si>
  <si>
    <t>BM01020350.5</t>
  </si>
  <si>
    <t>OLIGONUCLEOTIDI SCALA 0,2 MICROMOLI    (BASE OLIGO STANDARD DESALTING 25NMOLE)</t>
  </si>
  <si>
    <t>IDT</t>
  </si>
  <si>
    <t>BA</t>
  </si>
  <si>
    <t>464.0</t>
  </si>
  <si>
    <t>500,800,300</t>
  </si>
  <si>
    <t>2676,415,536</t>
  </si>
  <si>
    <t>BM01020351</t>
  </si>
  <si>
    <t>DNA OLIGO CUSTOM DA 25 NMOLI</t>
  </si>
  <si>
    <t>OLIGO25NM</t>
  </si>
  <si>
    <t>2900.0</t>
  </si>
  <si>
    <t>1657</t>
  </si>
  <si>
    <t>F010156</t>
  </si>
  <si>
    <t>THERMO FISHER DIAGNOSTICS SPA</t>
  </si>
  <si>
    <t>BM01013770</t>
  </si>
  <si>
    <t>KIT TAQMAN BRUCELLA SPP DETECTION</t>
  </si>
  <si>
    <t>4382423</t>
  </si>
  <si>
    <t>5959.299999999999</t>
  </si>
  <si>
    <t>1,4,1</t>
  </si>
  <si>
    <t>259,316,522</t>
  </si>
  <si>
    <t>MA01030051</t>
  </si>
  <si>
    <t>SALMONELLA RESTENTI CEFOTAXIME CETAZIDIME E MEROPENEM 10 PIASTRE</t>
  </si>
  <si>
    <t>YEUVSEC2</t>
  </si>
  <si>
    <t>2873</t>
  </si>
  <si>
    <t>MA010300514</t>
  </si>
  <si>
    <t>BRODO MH INOCULO 100 PROVETTE</t>
  </si>
  <si>
    <t xml:space="preserve">,Il prodotto deve esserea marchio Thermo Fisher in quanto destinato all'utilizzo in strumentazione Thermo Fisher </t>
  </si>
  <si>
    <t>YT3462-05</t>
  </si>
  <si>
    <t>3651.6</t>
  </si>
  <si>
    <t>6,4,8</t>
  </si>
  <si>
    <t>1590,2552,381</t>
  </si>
  <si>
    <t>MA01030052</t>
  </si>
  <si>
    <t>SALMONELLA 10 PIASTRE</t>
  </si>
  <si>
    <t>YEUVSEC3</t>
  </si>
  <si>
    <t>12740.93</t>
  </si>
  <si>
    <t>2765</t>
  </si>
  <si>
    <t>MA01050530</t>
  </si>
  <si>
    <t>MICROBACT OXIDASE STRIPS 100 STRISCE</t>
  </si>
  <si>
    <t>MB0266B</t>
  </si>
  <si>
    <t>2294.42</t>
  </si>
  <si>
    <t>Galiero,Galiero,Casalinuovo,Casalinuovo,Casalinuovo,Casalinuovo,Casalinuovo,Pesce,Fusco_SA,Barca</t>
  </si>
  <si>
    <t>5,6,2,2,1,8,2,3,40,2</t>
  </si>
  <si>
    <t>1050,1051,1052,1053,1054,1437,1798,341,410,4117</t>
  </si>
  <si>
    <t>,l'esclusività si refirisce al produttore</t>
  </si>
  <si>
    <t>3452.32</t>
  </si>
  <si>
    <t>Casalinuovo,Casalinuovo,Casalinuovo,Pesce,Pesce,Fusco_SA,Barca,Barca</t>
  </si>
  <si>
    <t>10,2,20,24,4,40,2,2</t>
  </si>
  <si>
    <t>1383,1460,1544,4030,4031,842,843,844</t>
  </si>
  <si>
    <t>MI01010040</t>
  </si>
  <si>
    <t>ANAEROGEN 3,5 10 BUSTE</t>
  </si>
  <si>
    <t>AN0035A</t>
  </si>
  <si>
    <t xml:space="preserve">,l'esclusività si riferisce al produttore </t>
  </si>
  <si>
    <t>1673.1999999999998</t>
  </si>
  <si>
    <t>Galiero,Fusco_SA,Iorio,Capuano</t>
  </si>
  <si>
    <t>6,40,6,20</t>
  </si>
  <si>
    <t>1545,2120,2518,378</t>
  </si>
  <si>
    <t>MI01010050</t>
  </si>
  <si>
    <t>CAMPYGEN 3,5 10 BUSTE</t>
  </si>
  <si>
    <t>CN0035A</t>
  </si>
  <si>
    <t>1508.0</t>
  </si>
  <si>
    <t>5,60,5,10</t>
  </si>
  <si>
    <t>1602,2165,225,2557</t>
  </si>
  <si>
    <t>,Nota Massimo: la Iorio  riferisce la tipologia per telefono</t>
  </si>
  <si>
    <t>MI01010060</t>
  </si>
  <si>
    <t>CAMPYGEN 2,5 10 BUSTE</t>
  </si>
  <si>
    <t>CN0025A</t>
  </si>
  <si>
    <t>3149.9300000000003</t>
  </si>
  <si>
    <t>Galiero,Galiero,Casalinuovo,Casalinuovo,Pesce,Pesce,Fusco_SA,Iorio,Capuano,Barca</t>
  </si>
  <si>
    <t>10,20,1,6,4,4,70,20,10,2</t>
  </si>
  <si>
    <t>1428,1448,1601,2164,224,2556,383,4057,911,912</t>
  </si>
  <si>
    <t>MI01010070.1</t>
  </si>
  <si>
    <t>GEN CO2 COMPACT</t>
  </si>
  <si>
    <t>CD0020C</t>
  </si>
  <si>
    <t>675.2</t>
  </si>
  <si>
    <t>403</t>
  </si>
  <si>
    <t>MI01010080.2</t>
  </si>
  <si>
    <t>71011</t>
  </si>
  <si>
    <t>Dynabeads EPEC/VTEC 0103</t>
  </si>
  <si>
    <t>316.2</t>
  </si>
  <si>
    <t>532</t>
  </si>
  <si>
    <t>MI01010430</t>
  </si>
  <si>
    <t>CAMPYGEN COMPACT 20 BUSTE 40 TEST</t>
  </si>
  <si>
    <t>CN0020C</t>
  </si>
  <si>
    <t>32.0</t>
  </si>
  <si>
    <t>913</t>
  </si>
  <si>
    <t>MI01010480</t>
  </si>
  <si>
    <t>ANAEROGEN COMPACT CONF. DA 10</t>
  </si>
  <si>
    <t>AN0020D</t>
  </si>
  <si>
    <t>648.4</t>
  </si>
  <si>
    <t>2519,295</t>
  </si>
  <si>
    <t>MI01010490</t>
  </si>
  <si>
    <t>ANAEROJAR (SISTEMA COMPLETO)</t>
  </si>
  <si>
    <t>AG0025A</t>
  </si>
  <si>
    <t>658.24</t>
  </si>
  <si>
    <t>342</t>
  </si>
  <si>
    <t>MI01020030</t>
  </si>
  <si>
    <t>GENTAMICINA 10 UG 5X50 DISCHI</t>
  </si>
  <si>
    <t>CT0024B</t>
  </si>
  <si>
    <t>264.0</t>
  </si>
  <si>
    <t>Galiero,Guarino,Fusco_SA</t>
  </si>
  <si>
    <t>2,2,8</t>
  </si>
  <si>
    <t>1714,312,702</t>
  </si>
  <si>
    <t>MI01020040</t>
  </si>
  <si>
    <t>KANAMICINA 30 UG 5X50 DISCHI</t>
  </si>
  <si>
    <t>CT0026B</t>
  </si>
  <si>
    <t>163.2</t>
  </si>
  <si>
    <t>Galiero,Guarino,Pesce</t>
  </si>
  <si>
    <t>1499,314,716</t>
  </si>
  <si>
    <t>123.44</t>
  </si>
  <si>
    <t>Galiero,Pesce</t>
  </si>
  <si>
    <t>MI01020050.2</t>
  </si>
  <si>
    <t>LINCOMICINA+SPECTINOMICINA</t>
  </si>
  <si>
    <t>CT1758B</t>
  </si>
  <si>
    <t>1502,409</t>
  </si>
  <si>
    <t>MI01020080.1</t>
  </si>
  <si>
    <t>NEOMICINA 30 UG 5X50 DISCHI</t>
  </si>
  <si>
    <t>CT0033B</t>
  </si>
  <si>
    <t>188.24</t>
  </si>
  <si>
    <t>1503,413,736</t>
  </si>
  <si>
    <t>MI01020120</t>
  </si>
  <si>
    <t>NORFLOXACINA 10 UG 5X50 DISCHI</t>
  </si>
  <si>
    <t>CT0434B</t>
  </si>
  <si>
    <t>98.4</t>
  </si>
  <si>
    <t>1504,739</t>
  </si>
  <si>
    <t>MI01020130</t>
  </si>
  <si>
    <t>OXITETRACYCLINE 30 UG 5X50 DISCHI</t>
  </si>
  <si>
    <t>CT0041B</t>
  </si>
  <si>
    <t>297.6</t>
  </si>
  <si>
    <t>Galiero,Guarino,Pesce,Fusco_SA</t>
  </si>
  <si>
    <t>2,2,2,8</t>
  </si>
  <si>
    <t>1507,1833,317,742</t>
  </si>
  <si>
    <t>MI01020140</t>
  </si>
  <si>
    <t>PENICILLINA G 10 U.I. 5X50 DISCHI</t>
  </si>
  <si>
    <t>CT0043B</t>
  </si>
  <si>
    <t>256.03999999999996</t>
  </si>
  <si>
    <t>2,2,2,2</t>
  </si>
  <si>
    <t>1508,1840,319,744</t>
  </si>
  <si>
    <t>MI01020170</t>
  </si>
  <si>
    <t>RIFAMPICINA 30 UG 5X50 DISCHI</t>
  </si>
  <si>
    <t>CT0104B</t>
  </si>
  <si>
    <t>431,761</t>
  </si>
  <si>
    <t>MI01020190</t>
  </si>
  <si>
    <t>SPIRAMICINA 100 UG 5X50 DISCHI</t>
  </si>
  <si>
    <t>CT0232B</t>
  </si>
  <si>
    <t>61.72</t>
  </si>
  <si>
    <t>433</t>
  </si>
  <si>
    <t>MI01020200</t>
  </si>
  <si>
    <t>STREPTOMICINA 10 UG 5X50 DISCHI</t>
  </si>
  <si>
    <t>CT0047B</t>
  </si>
  <si>
    <t>128.84</t>
  </si>
  <si>
    <t>Galiero,Pesce,Capuano</t>
  </si>
  <si>
    <t>1509,2908,434</t>
  </si>
  <si>
    <t>MI01020210</t>
  </si>
  <si>
    <t>SULFAMETOXAZOLO+TRIMETHOPRIN (1,25+23,75) UG 5X50</t>
  </si>
  <si>
    <t>CT0052B</t>
  </si>
  <si>
    <t>359.24</t>
  </si>
  <si>
    <t>2,2,2,8,2</t>
  </si>
  <si>
    <t>1510,2034,2909,325,779</t>
  </si>
  <si>
    <t>MI01020220</t>
  </si>
  <si>
    <t>SULFONAMIDI 300 UG 5X50 DISCHI</t>
  </si>
  <si>
    <t>CT0059B</t>
  </si>
  <si>
    <t>191.24</t>
  </si>
  <si>
    <t>1511,2910,435</t>
  </si>
  <si>
    <t>MI01020240.1</t>
  </si>
  <si>
    <t>TETRACICLINA 30 UG 5X50 DISCHI</t>
  </si>
  <si>
    <t>CT0054B</t>
  </si>
  <si>
    <t>502.59999999999997</t>
  </si>
  <si>
    <t>1469,2052,2930,327,782</t>
  </si>
  <si>
    <t>MI01020310</t>
  </si>
  <si>
    <t>ACIDO NALIDIXICO 30 UG 5X50 DISCHI</t>
  </si>
  <si>
    <t>CT0031B</t>
  </si>
  <si>
    <t>434.15999999999997</t>
  </si>
  <si>
    <t>1467,1535,2515,293</t>
  </si>
  <si>
    <t>MI01020340</t>
  </si>
  <si>
    <t>AMOXICILLINA+ACIDO CLAVULONICO ( 20+10 ) UG 5X50 D</t>
  </si>
  <si>
    <t>CT0223B</t>
  </si>
  <si>
    <t>266.4</t>
  </si>
  <si>
    <t>1485,1541,376,650</t>
  </si>
  <si>
    <t>MI01020370</t>
  </si>
  <si>
    <t>CEFALEXINA 30 UG 5X50 DISCHI</t>
  </si>
  <si>
    <t>CT0007B</t>
  </si>
  <si>
    <t>178.8</t>
  </si>
  <si>
    <t>1489,299,673</t>
  </si>
  <si>
    <t>MI01020380</t>
  </si>
  <si>
    <t>CEFALOTINA 30 UG 5X50 DISCHI</t>
  </si>
  <si>
    <t>CT0010B</t>
  </si>
  <si>
    <t>156.4</t>
  </si>
  <si>
    <t>1490,1607,300</t>
  </si>
  <si>
    <t>MI01020390.1</t>
  </si>
  <si>
    <t>CEFOPERAZONE 75 UG 5X50 DISCHI</t>
  </si>
  <si>
    <t>CT0249B</t>
  </si>
  <si>
    <t>1492,387,674</t>
  </si>
  <si>
    <t>MI01020410</t>
  </si>
  <si>
    <t>CEFOTAXIME 30 UG 5X50 DISCHI</t>
  </si>
  <si>
    <t>CT0166B</t>
  </si>
  <si>
    <t>246.56</t>
  </si>
  <si>
    <t>1608</t>
  </si>
  <si>
    <t>MI01020430</t>
  </si>
  <si>
    <t>AMPICILLINA 10 UG 5X50 DISCHI</t>
  </si>
  <si>
    <t>CT0003B</t>
  </si>
  <si>
    <t>315.20000000000005</t>
  </si>
  <si>
    <t>1486,1542,377,651</t>
  </si>
  <si>
    <t>MI01020440</t>
  </si>
  <si>
    <t>CEFTRIAXONE 30 UG 5X50 DISCHI</t>
  </si>
  <si>
    <t>CT0417B</t>
  </si>
  <si>
    <t>1474</t>
  </si>
  <si>
    <t>MI01020450</t>
  </si>
  <si>
    <t>CLINDAMICINA 2 UG 5X50 DISCHI</t>
  </si>
  <si>
    <t>CT0064B</t>
  </si>
  <si>
    <t>257.2</t>
  </si>
  <si>
    <t>1476,1616,678</t>
  </si>
  <si>
    <t>MI01020450.4</t>
  </si>
  <si>
    <t>CLINDAMICINA</t>
  </si>
  <si>
    <t>CT0015B</t>
  </si>
  <si>
    <t>27.1</t>
  </si>
  <si>
    <t>2192</t>
  </si>
  <si>
    <t>MI01020460</t>
  </si>
  <si>
    <t>CEFTAZIDIME 30 UG 5X50 DISCHI</t>
  </si>
  <si>
    <t>CT0412B</t>
  </si>
  <si>
    <t>1473,1611</t>
  </si>
  <si>
    <t>MI01020470</t>
  </si>
  <si>
    <t>ENROFLOXACINA 5 UG 5X50 DISCHI</t>
  </si>
  <si>
    <t>CT0639B</t>
  </si>
  <si>
    <t>229.32</t>
  </si>
  <si>
    <t>1679,394,690</t>
  </si>
  <si>
    <t>MI01020490</t>
  </si>
  <si>
    <t>AMOXICILLINA 10 UG 5X50 DISCHI</t>
  </si>
  <si>
    <t>CT0061B</t>
  </si>
  <si>
    <t>1484,1539,294</t>
  </si>
  <si>
    <t>MI01020490.41</t>
  </si>
  <si>
    <t>AMOXICILLINA 25 UG 5X50 DISCHI</t>
  </si>
  <si>
    <t>243.0</t>
  </si>
  <si>
    <t>1540</t>
  </si>
  <si>
    <t>MI01020500.1</t>
  </si>
  <si>
    <t>CLORAMFENICOLO 30UG 5X50 DISCHI</t>
  </si>
  <si>
    <t>CT0013B</t>
  </si>
  <si>
    <t>122.8</t>
  </si>
  <si>
    <t>1477,679</t>
  </si>
  <si>
    <t>MI01020510</t>
  </si>
  <si>
    <t>CLOXACILLINA 5 UG 5X50 DISCHI</t>
  </si>
  <si>
    <t>CT0016B</t>
  </si>
  <si>
    <t>249.32</t>
  </si>
  <si>
    <t>Galiero,Guarino,Pesce,Pesce</t>
  </si>
  <si>
    <t>1478,1493,301,681</t>
  </si>
  <si>
    <t>MI01020530</t>
  </si>
  <si>
    <t>DOXICICLINA 30 UG 5X50 DISCHI</t>
  </si>
  <si>
    <t>CT0018B</t>
  </si>
  <si>
    <t>369.68</t>
  </si>
  <si>
    <t>1479,1662,687</t>
  </si>
  <si>
    <t>MI01020540</t>
  </si>
  <si>
    <t>ERITROMICINA 15 UG 5X50 DISCHI</t>
  </si>
  <si>
    <t>CT0020B</t>
  </si>
  <si>
    <t>402.96000000000004</t>
  </si>
  <si>
    <t>1480,1685,396,692</t>
  </si>
  <si>
    <t>MI01020560</t>
  </si>
  <si>
    <t>FLUMEQUINA 30 UG 5X50 DISCHI</t>
  </si>
  <si>
    <t>CT0666B</t>
  </si>
  <si>
    <t>374.94</t>
  </si>
  <si>
    <t>1497,1710,309</t>
  </si>
  <si>
    <t>MI01020570</t>
  </si>
  <si>
    <t>COLISTINA SOLFATO 10 UG 5X50 DISCHI</t>
  </si>
  <si>
    <t>CT0017B</t>
  </si>
  <si>
    <t>609.44</t>
  </si>
  <si>
    <t>2,2,15</t>
  </si>
  <si>
    <t>1494,1617,390</t>
  </si>
  <si>
    <t>MI01020580.2</t>
  </si>
  <si>
    <t>VANCOMICIN SUPPLEMENT 1X10 VIALS</t>
  </si>
  <si>
    <t>SR0186E</t>
  </si>
  <si>
    <t>158.36</t>
  </si>
  <si>
    <t>2936,607</t>
  </si>
  <si>
    <t>MI01020630</t>
  </si>
  <si>
    <t>ACIDO FUSIDICO FD 10 5X50 DISCHI</t>
  </si>
  <si>
    <t>CT0023B</t>
  </si>
  <si>
    <t>1470,648</t>
  </si>
  <si>
    <t>MI01020640</t>
  </si>
  <si>
    <t>BACITRACINA B 10 5X50 DISCHI</t>
  </si>
  <si>
    <t>CT0005B</t>
  </si>
  <si>
    <t>1471</t>
  </si>
  <si>
    <t>MI01020650</t>
  </si>
  <si>
    <t>CEFADROXIL CFR30  5X50 DISCHI</t>
  </si>
  <si>
    <t>CT0453B</t>
  </si>
  <si>
    <t>1472</t>
  </si>
  <si>
    <t>MI01020780</t>
  </si>
  <si>
    <t>CIPROFLOXACINA 5 UG 5X50 DISCHI</t>
  </si>
  <si>
    <t>CT0425B</t>
  </si>
  <si>
    <t>1475,1614,677</t>
  </si>
  <si>
    <t>MI01020800</t>
  </si>
  <si>
    <t>TILMICOSINA 15 UG 5X50 DISCHI</t>
  </si>
  <si>
    <t>CT1756B</t>
  </si>
  <si>
    <t>1513</t>
  </si>
  <si>
    <t>MI01020820</t>
  </si>
  <si>
    <t>APRAMICINA 15 UG 15X50 DISCHI</t>
  </si>
  <si>
    <t>CT0545B</t>
  </si>
  <si>
    <t>1487,379</t>
  </si>
  <si>
    <t>MI01021080</t>
  </si>
  <si>
    <t>CEFAZOLINA KZ30</t>
  </si>
  <si>
    <t>CT0011B</t>
  </si>
  <si>
    <t>1491,386</t>
  </si>
  <si>
    <t>MI01021100</t>
  </si>
  <si>
    <t>OXACILLINA</t>
  </si>
  <si>
    <t>CT0040B</t>
  </si>
  <si>
    <t>193.64</t>
  </si>
  <si>
    <t>1506,1832,417,741</t>
  </si>
  <si>
    <t>MI01021140</t>
  </si>
  <si>
    <t>CEFTIOFUR</t>
  </si>
  <si>
    <t>CT1751B</t>
  </si>
  <si>
    <t>160.04000000000002</t>
  </si>
  <si>
    <t>1612,388,676</t>
  </si>
  <si>
    <t>MI01021270</t>
  </si>
  <si>
    <t>DOSING HEADS PK/100 1X100 PZ.</t>
  </si>
  <si>
    <t>YE3010</t>
  </si>
  <si>
    <t>1823.47</t>
  </si>
  <si>
    <t>6,5,8</t>
  </si>
  <si>
    <t>1661,2585,392</t>
  </si>
  <si>
    <t>MI01021280</t>
  </si>
  <si>
    <t>SENSI-CAL MCFARLAND STD 0.5 POLYM 1 PROVETTA</t>
  </si>
  <si>
    <t>YE1041</t>
  </si>
  <si>
    <t xml:space="preserve">,MARCA THERMO FISHER DIAGNOSTICS.Il prodotto deve esserea marchio Thermo Fisher in quanto destinato all'utilizzo in strumentazione Thermo Fisher </t>
  </si>
  <si>
    <t>2542.8</t>
  </si>
  <si>
    <t>1993,2885</t>
  </si>
  <si>
    <t>MI01030340.1</t>
  </si>
  <si>
    <t>DEMI FRASER 3000ML X3 SACCHE</t>
  </si>
  <si>
    <t>DQ0895B</t>
  </si>
  <si>
    <t>3400.7</t>
  </si>
  <si>
    <t>231,2576</t>
  </si>
  <si>
    <t>MI01031140</t>
  </si>
  <si>
    <t>TRICHOMONAS MEDIUM N2 24 FLACONI DA 5 ML</t>
  </si>
  <si>
    <t>LR0027A</t>
  </si>
  <si>
    <t>337.6</t>
  </si>
  <si>
    <t>2054</t>
  </si>
  <si>
    <t>MI01032210</t>
  </si>
  <si>
    <t>SALMONELLA SELECTIVE SUPPLEMENT 10 FL.</t>
  </si>
  <si>
    <t>SR0194E</t>
  </si>
  <si>
    <t>935.2</t>
  </si>
  <si>
    <t>1174,4161</t>
  </si>
  <si>
    <t>MI01033230.1</t>
  </si>
  <si>
    <t>PEPTONE SEL 3000 ML X 3 SACCHE</t>
  </si>
  <si>
    <t>FR59772</t>
  </si>
  <si>
    <t>28380.0</t>
  </si>
  <si>
    <t>Galiero,Guarino,Capuano</t>
  </si>
  <si>
    <t>30,200,100</t>
  </si>
  <si>
    <t>2681,269,620</t>
  </si>
  <si>
    <t>MI01033760.1</t>
  </si>
  <si>
    <t>BRILLIANCE SALMONELLA AGAR BASE  500GR</t>
  </si>
  <si>
    <t>CM1092B</t>
  </si>
  <si>
    <t>8869.86</t>
  </si>
  <si>
    <t>Iorio,Barca</t>
  </si>
  <si>
    <t>2146,4051</t>
  </si>
  <si>
    <t>MI01033760.3</t>
  </si>
  <si>
    <t>BRILLIANCE SALMONELLA AGAR  OSCM II CF. 10 PIASTRE</t>
  </si>
  <si>
    <t>il terreno della thermo fisher ha dimostrato avere delle migliori performance</t>
  </si>
  <si>
    <t>PO5098A</t>
  </si>
  <si>
    <t>21.0</t>
  </si>
  <si>
    <t>2145</t>
  </si>
  <si>
    <t>MI01033860.1</t>
  </si>
  <si>
    <t>SURETECT VIBRIO MULTIPLEX PCR ASSAY</t>
  </si>
  <si>
    <t>A44253</t>
  </si>
  <si>
    <t>832.0</t>
  </si>
  <si>
    <t>601</t>
  </si>
  <si>
    <t>MI01039750.1</t>
  </si>
  <si>
    <t>QUICKBAG BPW (ISO) 2X4.5 L 2</t>
  </si>
  <si>
    <t>DQ1049B</t>
  </si>
  <si>
    <t>320</t>
  </si>
  <si>
    <t>17228.8</t>
  </si>
  <si>
    <t>200,120</t>
  </si>
  <si>
    <t>2731,621</t>
  </si>
  <si>
    <t>MI01039750.12</t>
  </si>
  <si>
    <t>QuickBagHalf Fraser 3x2.7 L 2</t>
  </si>
  <si>
    <t>DQ0895A</t>
  </si>
  <si>
    <t>16455.0</t>
  </si>
  <si>
    <t>622</t>
  </si>
  <si>
    <t>MI01050230</t>
  </si>
  <si>
    <t>E COLI 0157 TEST KIT 100 TEST</t>
  </si>
  <si>
    <t>DR0620M</t>
  </si>
  <si>
    <t>224.4</t>
  </si>
  <si>
    <t>474</t>
  </si>
  <si>
    <t>139.56</t>
  </si>
  <si>
    <t>MI01050300</t>
  </si>
  <si>
    <t>DYNABEADS ANTI E COLI 0157 250 TEST</t>
  </si>
  <si>
    <t>71004</t>
  </si>
  <si>
    <t>1410.15</t>
  </si>
  <si>
    <t>473,964</t>
  </si>
  <si>
    <t>MI01050490</t>
  </si>
  <si>
    <t>0129 DISCS 1 CARTUCCIA X 50 DISCHI 150 UG</t>
  </si>
  <si>
    <t>DD0015T</t>
  </si>
  <si>
    <t>1522</t>
  </si>
  <si>
    <t>MI01050870</t>
  </si>
  <si>
    <t>DYNA BEADS 06</t>
  </si>
  <si>
    <t>71013</t>
  </si>
  <si>
    <t>612.18</t>
  </si>
  <si>
    <t>MI01050910.4</t>
  </si>
  <si>
    <t>DYNABEADS  O145</t>
  </si>
  <si>
    <t>71007</t>
  </si>
  <si>
    <t>614.22</t>
  </si>
  <si>
    <t>472</t>
  </si>
  <si>
    <t>MI01050910.5</t>
  </si>
  <si>
    <t>DYNABEADS  O111</t>
  </si>
  <si>
    <t>71009</t>
  </si>
  <si>
    <t>591.5</t>
  </si>
  <si>
    <t>471</t>
  </si>
  <si>
    <t>MI01060210</t>
  </si>
  <si>
    <t>CEFOXITIN DISCHETTI ANTIBIOTICO</t>
  </si>
  <si>
    <t>CT0119B</t>
  </si>
  <si>
    <t>126.44</t>
  </si>
  <si>
    <t>Guarino,Fusco_SA</t>
  </si>
  <si>
    <t>1610,675</t>
  </si>
  <si>
    <t>MI01070320.3</t>
  </si>
  <si>
    <t>MC FARLAND  TURBIDITY STD 5</t>
  </si>
  <si>
    <t>R20415</t>
  </si>
  <si>
    <t>51.66</t>
  </si>
  <si>
    <t>2294</t>
  </si>
  <si>
    <t>MI02010840</t>
  </si>
  <si>
    <t>HIPPURATE 25 DISCHI</t>
  </si>
  <si>
    <t>R21085</t>
  </si>
  <si>
    <t>499.14</t>
  </si>
  <si>
    <t>Casalinuovo,Pesce,Fusco_SA</t>
  </si>
  <si>
    <t>1,2,2</t>
  </si>
  <si>
    <t>1498,1724,999</t>
  </si>
  <si>
    <t>MI02020801</t>
  </si>
  <si>
    <t>BOVINE/SUINE</t>
  </si>
  <si>
    <t xml:space="preserve">Il prodotto deve esserea marchio Thermo Fisher in quanto destinato all'utilizzo in strumentazione Thermo Fisher </t>
  </si>
  <si>
    <t>YBOPO6F</t>
  </si>
  <si>
    <t>2776.95</t>
  </si>
  <si>
    <t>1589</t>
  </si>
  <si>
    <t>MI02020802</t>
  </si>
  <si>
    <t>MASTITE</t>
  </si>
  <si>
    <t>YCMV1AMAF</t>
  </si>
  <si>
    <t>1441.46</t>
  </si>
  <si>
    <t>1784</t>
  </si>
  <si>
    <t>MI02020803</t>
  </si>
  <si>
    <t>AVICOLI</t>
  </si>
  <si>
    <t>YAVIAN1F</t>
  </si>
  <si>
    <t>530.55</t>
  </si>
  <si>
    <t>1581</t>
  </si>
  <si>
    <t>MI02020804</t>
  </si>
  <si>
    <t>PIASTRE ANTIBIOGRAMMA YCOMPAN1F</t>
  </si>
  <si>
    <t>YCOMPAN1F</t>
  </si>
  <si>
    <t>1207.0</t>
  </si>
  <si>
    <t>1850</t>
  </si>
  <si>
    <t>MI02020805</t>
  </si>
  <si>
    <t>PIASTRE ANTIBIOGRAMMA YEQUN1F</t>
  </si>
  <si>
    <t>YEQIN1F</t>
  </si>
  <si>
    <t>1768.5</t>
  </si>
  <si>
    <t>1852</t>
  </si>
  <si>
    <t>MI02020806</t>
  </si>
  <si>
    <t>PIASTRE ANTIBIOGRAMMA YCMV3AGNF</t>
  </si>
  <si>
    <t>YCMV3AGNF</t>
  </si>
  <si>
    <t>5414.04</t>
  </si>
  <si>
    <t>1848</t>
  </si>
  <si>
    <t>MI02020807</t>
  </si>
  <si>
    <t>PIASTRE ANTIBIOGRAMMA YCMV3AGPF</t>
  </si>
  <si>
    <t>YCMV3AGPF</t>
  </si>
  <si>
    <t>5449.0</t>
  </si>
  <si>
    <t>1849</t>
  </si>
  <si>
    <t>MI02020808</t>
  </si>
  <si>
    <t>PIASTRE ANTIBIOGRAMMA YEUCAMP</t>
  </si>
  <si>
    <t>YEUCAMP3</t>
  </si>
  <si>
    <t>290.0</t>
  </si>
  <si>
    <t>1853</t>
  </si>
  <si>
    <t>MI02020809</t>
  </si>
  <si>
    <t>PIASTRE ANTIBIOGRAMMA YANAERO3</t>
  </si>
  <si>
    <t>YANAERO3</t>
  </si>
  <si>
    <t>2885.0</t>
  </si>
  <si>
    <t>1847</t>
  </si>
  <si>
    <t>MI02020809.10</t>
  </si>
  <si>
    <t>PIASTRE SENSITITRE ANAERIBI</t>
  </si>
  <si>
    <t>YANO2B</t>
  </si>
  <si>
    <t>2607.5</t>
  </si>
  <si>
    <t>1857</t>
  </si>
  <si>
    <t>MI02020810</t>
  </si>
  <si>
    <t>PIASTRE ANTIBIOGRAMMA YT3339</t>
  </si>
  <si>
    <t>YT3339_</t>
  </si>
  <si>
    <t>1854</t>
  </si>
  <si>
    <t>MI02020811</t>
  </si>
  <si>
    <t>PIASTRE ANTIBIOGRAMMA YT3462</t>
  </si>
  <si>
    <t>YT3462</t>
  </si>
  <si>
    <t>396.68</t>
  </si>
  <si>
    <t>1855</t>
  </si>
  <si>
    <t>MI02020813</t>
  </si>
  <si>
    <t>PIASTRE ANTIBIOGRAMMA YCP112-10</t>
  </si>
  <si>
    <t>YCP112-10</t>
  </si>
  <si>
    <t>977.8</t>
  </si>
  <si>
    <t>1851</t>
  </si>
  <si>
    <t>RE01010490.1</t>
  </si>
  <si>
    <t>FLORFENICOL 30 UG 5X50 DISCHI</t>
  </si>
  <si>
    <t>CT1754B</t>
  </si>
  <si>
    <t>382.0</t>
  </si>
  <si>
    <t>1496,1708,694</t>
  </si>
  <si>
    <t>SI02030020</t>
  </si>
  <si>
    <t>X.PECT GIARDIA/CRYPTOSPORIDIUM</t>
  </si>
  <si>
    <t>R2450520</t>
  </si>
  <si>
    <t>3947.48</t>
  </si>
  <si>
    <t>439</t>
  </si>
  <si>
    <t>SI03011000</t>
  </si>
  <si>
    <t>SALMONELLA ANTISIERO POLIVALENTE  GRUPPI A-S</t>
  </si>
  <si>
    <t>R30858201</t>
  </si>
  <si>
    <t>3800.4500000000003</t>
  </si>
  <si>
    <t>Galiero,Galiero,Guarino,Casalinuovo,Casalinuovo,Casalinuovo,Fusco_SA,Barca</t>
  </si>
  <si>
    <t>4,8,5,4,6,2,6,2</t>
  </si>
  <si>
    <t>1170,1171,1172,1988,323,4160,573,767</t>
  </si>
  <si>
    <t>SI03011350</t>
  </si>
  <si>
    <t>SALMONELLA ANTISIERO O/VI 1X2 ML</t>
  </si>
  <si>
    <t>R30957401</t>
  </si>
  <si>
    <t>1857.2799999999997</t>
  </si>
  <si>
    <t>Guarino,Casalinuovo,Casalinuovo,Casalinuovo,Fusco_SA</t>
  </si>
  <si>
    <t>5,4,6,2,6</t>
  </si>
  <si>
    <t>1167,1168,1169,1987,766</t>
  </si>
  <si>
    <t>SI03011370</t>
  </si>
  <si>
    <t>ANTISIERO SALMONELLA H POLYVALENT 2 ML</t>
  </si>
  <si>
    <t>R30858501</t>
  </si>
  <si>
    <t>2909.54</t>
  </si>
  <si>
    <t>Galiero,Galiero,Guarino,Casalinuovo,Casalinuovo,Casalinuovo,Pesce,Fusco_SA</t>
  </si>
  <si>
    <t>3,4,5,4,6,2,4,6</t>
  </si>
  <si>
    <t>1423,1569,297,442,658,856,857,858</t>
  </si>
  <si>
    <t>SI03030050.4</t>
  </si>
  <si>
    <t>BRUCELLA ABORTUS SIERO AGGLUTINANTE 2 ML</t>
  </si>
  <si>
    <t>R30164801</t>
  </si>
  <si>
    <t>2660.64</t>
  </si>
  <si>
    <t>1,2,20</t>
  </si>
  <si>
    <t>1591,220,896</t>
  </si>
  <si>
    <t>SI03030170.1</t>
  </si>
  <si>
    <t>BRUCELLA MELITENSIS ANTISIERO 2 ML</t>
  </si>
  <si>
    <t>R30164901</t>
  </si>
  <si>
    <t>2651.68</t>
  </si>
  <si>
    <t>1592,455,899</t>
  </si>
  <si>
    <t>SI03030250</t>
  </si>
  <si>
    <t>E.COLI 0157 LATEX TEST KIT</t>
  </si>
  <si>
    <t>R24250</t>
  </si>
  <si>
    <t>1271.76</t>
  </si>
  <si>
    <t>Galiero,Galiero,Casalinuovo</t>
  </si>
  <si>
    <t>4,2,1</t>
  </si>
  <si>
    <t>234,306,965</t>
  </si>
  <si>
    <t>SI03040150</t>
  </si>
  <si>
    <t>SALMONELLA  O POLYVALENT  (GROUP A-G)</t>
  </si>
  <si>
    <t>R30858101</t>
  </si>
  <si>
    <t>553.92</t>
  </si>
  <si>
    <t>1986</t>
  </si>
  <si>
    <t>SI03040160</t>
  </si>
  <si>
    <t>SALMONELLA  H POLIVALENT (PHASE 1&amp;2 )</t>
  </si>
  <si>
    <t>503.4</t>
  </si>
  <si>
    <t>1985</t>
  </si>
  <si>
    <t>MI01030200</t>
  </si>
  <si>
    <t>COOKED MEAT MEDIUM 500 gr</t>
  </si>
  <si>
    <t>CM0081B</t>
  </si>
  <si>
    <t>F006004</t>
  </si>
  <si>
    <t>THERMO FISHER SCIENTIFIC SPA</t>
  </si>
  <si>
    <t>BM010100200.1</t>
  </si>
  <si>
    <t>Dionex EGC 500 KOH Cartridge</t>
  </si>
  <si>
    <t>075778</t>
  </si>
  <si>
    <t>999.99</t>
  </si>
  <si>
    <t>3535</t>
  </si>
  <si>
    <t>BM010100200.10</t>
  </si>
  <si>
    <t>082313</t>
  </si>
  <si>
    <t>metodo analisi anioni in LC-IC</t>
  </si>
  <si>
    <t>3127</t>
  </si>
  <si>
    <t>BM010100200.11</t>
  </si>
  <si>
    <t>3280</t>
  </si>
  <si>
    <t>BM010100200.13</t>
  </si>
  <si>
    <t>044078</t>
  </si>
  <si>
    <t>metodo analisi polifosfati in LC-IC</t>
  </si>
  <si>
    <t>3279</t>
  </si>
  <si>
    <t>BM010100200.14</t>
  </si>
  <si>
    <t>046073</t>
  </si>
  <si>
    <t>metodo analisi cationi  in LC-IC</t>
  </si>
  <si>
    <t>3128</t>
  </si>
  <si>
    <t>BM010100200.15</t>
  </si>
  <si>
    <t>046074</t>
  </si>
  <si>
    <t>3281</t>
  </si>
  <si>
    <t>BM010100200.2</t>
  </si>
  <si>
    <t>Dionex CR-ATC 600 Trap Column</t>
  </si>
  <si>
    <t>088662</t>
  </si>
  <si>
    <t>3534</t>
  </si>
  <si>
    <t>BM010100200.4</t>
  </si>
  <si>
    <t>RACK per vial  ASSY RACK 19 VIAL AS-AP per Integrion Thermo</t>
  </si>
  <si>
    <t>074938</t>
  </si>
  <si>
    <t>3301</t>
  </si>
  <si>
    <t>BM010100200.5</t>
  </si>
  <si>
    <t>RACK per vial  ASSY RACK 40 VIAL AS-AP  per Integrion Thermo</t>
  </si>
  <si>
    <t>074936</t>
  </si>
  <si>
    <t>3302</t>
  </si>
  <si>
    <t>BM010100200.9</t>
  </si>
  <si>
    <t>cod. 088668CMD</t>
  </si>
  <si>
    <t>499.99</t>
  </si>
  <si>
    <t>3321</t>
  </si>
  <si>
    <t>ceramici a colonna per sorgente Thermo DFS HR-MS per  diossine</t>
  </si>
  <si>
    <t>cod.0561450</t>
  </si>
  <si>
    <t>3842</t>
  </si>
  <si>
    <t>Dual Filament  per GC-EI-MS Thermo</t>
  </si>
  <si>
    <t>cod.1R120404-1940</t>
  </si>
  <si>
    <t>3873</t>
  </si>
  <si>
    <t>PTV Silcosteel Liner Simile OC, 1 mm ID x 2.75 mm OD x 120 mm Length with 0.6 mm ID Restriction  per GC-EI-MS Thermo</t>
  </si>
  <si>
    <t>cod.45322052</t>
  </si>
  <si>
    <t>3930</t>
  </si>
  <si>
    <t>Septa coated BTO X-145 11mm center guide (10/pK) per GC-EI-MS Thermo</t>
  </si>
  <si>
    <t>cod.31303233-BP PK 50</t>
  </si>
  <si>
    <t>3946</t>
  </si>
  <si>
    <t>Syringe 10 micron 51 mm needle  per autocampionatore GC-EI-MS Thermo</t>
  </si>
  <si>
    <t>cod.36500525 x AI/AS1310</t>
  </si>
  <si>
    <t>3962</t>
  </si>
  <si>
    <t>RE01100290</t>
  </si>
  <si>
    <t>SILICON PACKAGING 50PCS/BOX</t>
  </si>
  <si>
    <t>PIU VEDI CODICE 301780E IN OFFERTA</t>
  </si>
  <si>
    <t>28.0</t>
  </si>
  <si>
    <t>3679</t>
  </si>
  <si>
    <t>F010360</t>
  </si>
  <si>
    <t>TWIN HELIX SRL</t>
  </si>
  <si>
    <t>MA01012750.3</t>
  </si>
  <si>
    <t>L12001</t>
  </si>
  <si>
    <t>1779</t>
  </si>
  <si>
    <t>F006745</t>
  </si>
  <si>
    <t>VERDER SCIENTIFIC  SRL</t>
  </si>
  <si>
    <t>RECIPIENTE IN PLASTICA AUTOCLAVABILE per mulini Retsch GM 200</t>
  </si>
  <si>
    <t>cod art forn: RE 030450057</t>
  </si>
  <si>
    <t>3934</t>
  </si>
  <si>
    <t>MA06011050.3</t>
  </si>
  <si>
    <t>COPERCHI PER RECIPIENTE IN PLASTICA AUTOCLAVABILE per mulini Retsch GM 200</t>
  </si>
  <si>
    <t>cod art forn:RE 031070562</t>
  </si>
  <si>
    <t>1134.0</t>
  </si>
  <si>
    <t>3130</t>
  </si>
  <si>
    <t>contenitori in plastica</t>
  </si>
  <si>
    <t>PA03010020.5</t>
  </si>
  <si>
    <t>Lama in titanio puro per macinazione metalli pesanti per mulino Retsch GM 20</t>
  </si>
  <si>
    <t>cod art forn:RE 024460048</t>
  </si>
  <si>
    <t>2140.0</t>
  </si>
  <si>
    <t>3596</t>
  </si>
  <si>
    <t>F004432</t>
  </si>
  <si>
    <t>VWR INTERNATIONAL SRL (fino 30..6.16 VWR INT. PBI SRL)</t>
  </si>
  <si>
    <t>BM01011780.2</t>
  </si>
  <si>
    <t>REAGENTE PURIFICAZIONE  FTA 25 ML</t>
  </si>
  <si>
    <t>512-0639</t>
  </si>
  <si>
    <t>245.44</t>
  </si>
  <si>
    <t>1965</t>
  </si>
  <si>
    <t>BM02020470.1</t>
  </si>
  <si>
    <t>FLOW CELL WASH KIT</t>
  </si>
  <si>
    <t>OXNTEXP-WSH004</t>
  </si>
  <si>
    <t>1709</t>
  </si>
  <si>
    <t>BM02020470.2</t>
  </si>
  <si>
    <t>LIGATION SEQUENCING KIT COMPATIBLE WITH R9.4.1 FLOW CELLS NO.OF REACTION 6</t>
  </si>
  <si>
    <t>OXNTSQK-LSK110</t>
  </si>
  <si>
    <t>1774</t>
  </si>
  <si>
    <t>BM02020470.3</t>
  </si>
  <si>
    <t>RAPID BARCODING SEQUENCING KIT</t>
  </si>
  <si>
    <t>OXNTSQK-RBK004</t>
  </si>
  <si>
    <t>588.0</t>
  </si>
  <si>
    <t>1960</t>
  </si>
  <si>
    <t>FI01010070.2</t>
  </si>
  <si>
    <t>Filtri per soluzioni acquose 0,45 um</t>
  </si>
  <si>
    <t>VWRI514-0067 CF 100I</t>
  </si>
  <si>
    <t>477.8</t>
  </si>
  <si>
    <t>1701</t>
  </si>
  <si>
    <t>FI01010230.1</t>
  </si>
  <si>
    <t>SPECTRA POR 1 MWCO  6000-8000 LAR. 23mm</t>
  </si>
  <si>
    <t>30 m</t>
  </si>
  <si>
    <t>1027.2</t>
  </si>
  <si>
    <t>584</t>
  </si>
  <si>
    <t>FI02010260.2</t>
  </si>
  <si>
    <t>612-3678</t>
  </si>
  <si>
    <t>5 items</t>
  </si>
  <si>
    <t>47.6</t>
  </si>
  <si>
    <t>489</t>
  </si>
  <si>
    <t>FI03010150.2</t>
  </si>
  <si>
    <t>A349670025</t>
  </si>
  <si>
    <t>utilizzata per metodo accreditato per analisi diossine-PCB</t>
  </si>
  <si>
    <t>6546.0</t>
  </si>
  <si>
    <t>3554</t>
  </si>
  <si>
    <t>FI05010040</t>
  </si>
  <si>
    <t>B01318WA</t>
  </si>
  <si>
    <t>250 items</t>
  </si>
  <si>
    <t>5516.4</t>
  </si>
  <si>
    <t>8,12,10</t>
  </si>
  <si>
    <t>1445,1983,765</t>
  </si>
  <si>
    <t>MA01010070.1</t>
  </si>
  <si>
    <t>SPEC132650</t>
  </si>
  <si>
    <t>11495.55</t>
  </si>
  <si>
    <t>6,8,2,15,14,2</t>
  </si>
  <si>
    <t>1045,1046,264,2650,4010,730</t>
  </si>
  <si>
    <t>MA02020010.55</t>
  </si>
  <si>
    <t>662-9220</t>
  </si>
  <si>
    <t>1 items</t>
  </si>
  <si>
    <t>189.68</t>
  </si>
  <si>
    <t>3545</t>
  </si>
  <si>
    <t>MI01033520.2</t>
  </si>
  <si>
    <t>POLVERE CROOG. CROMOGAR VIBRIO FL X1000ML TERRENO</t>
  </si>
  <si>
    <t>71267</t>
  </si>
  <si>
    <t>279.45</t>
  </si>
  <si>
    <t>2343</t>
  </si>
  <si>
    <t>MI01033880.11</t>
  </si>
  <si>
    <t>VB912</t>
  </si>
  <si>
    <t>Il liofilo fornito dalla VWR ha dimostrato avere delle performance migliori</t>
  </si>
  <si>
    <t>1345.65</t>
  </si>
  <si>
    <t>2187</t>
  </si>
  <si>
    <t>MI01090050</t>
  </si>
  <si>
    <t>1116740001</t>
  </si>
  <si>
    <t>1 kit</t>
  </si>
  <si>
    <t>125.01</t>
  </si>
  <si>
    <t>Galiero,Istopatologia</t>
  </si>
  <si>
    <t>1343,501</t>
  </si>
  <si>
    <t>MI02010010</t>
  </si>
  <si>
    <t>INDICATORE PROSPORE II B STEAROTERMOPHILUS 10/6</t>
  </si>
  <si>
    <t>22507</t>
  </si>
  <si>
    <t>280.4</t>
  </si>
  <si>
    <t>1436</t>
  </si>
  <si>
    <t>PA13040010.1</t>
  </si>
  <si>
    <t>732-0668</t>
  </si>
  <si>
    <t>10 items</t>
  </si>
  <si>
    <t>649.68</t>
  </si>
  <si>
    <t>2039,2917</t>
  </si>
  <si>
    <t>PL01020100.5</t>
  </si>
  <si>
    <t>PIASTRA 96P PCR  1/2SKIRT PP TRASP</t>
  </si>
  <si>
    <t>732-0803</t>
  </si>
  <si>
    <t>1570.8</t>
  </si>
  <si>
    <t>20,20</t>
  </si>
  <si>
    <t>1843,2683</t>
  </si>
  <si>
    <t>PL01090090.2</t>
  </si>
  <si>
    <t>SACCHETTI PRESTO CHIUSO VELO 190x300 CF/250 PZ</t>
  </si>
  <si>
    <t>432-0169</t>
  </si>
  <si>
    <t>23347.36</t>
  </si>
  <si>
    <t>Galiero,Guarino,Fusco_SA,Fusco_SA</t>
  </si>
  <si>
    <t>20,20,60,10</t>
  </si>
  <si>
    <t>1980,1981,275,764</t>
  </si>
  <si>
    <t>PL01090090.22</t>
  </si>
  <si>
    <t>SACCH. FIL. PRESTO-CHIUSO-VELO 1650ML 190X3</t>
  </si>
  <si>
    <t>20161</t>
  </si>
  <si>
    <t>4774.5</t>
  </si>
  <si>
    <t>2752</t>
  </si>
  <si>
    <t>PL01090090.5</t>
  </si>
  <si>
    <t xml:space="preserve">  432-0169</t>
  </si>
  <si>
    <t>1631.92</t>
  </si>
  <si>
    <t>1979</t>
  </si>
  <si>
    <t>PL020500110</t>
  </si>
  <si>
    <t>CELL CULTURE PLATE WITH LID NUNC N/A 6 POZZETTI FONDO PIATTO STERILI 128X86 75PZ</t>
  </si>
  <si>
    <t>391-8036</t>
  </si>
  <si>
    <t>574.88</t>
  </si>
  <si>
    <t>1613</t>
  </si>
  <si>
    <t>PL02050080.2</t>
  </si>
  <si>
    <t>EASY FLASK 75 FILT DETA CF/120PZ</t>
  </si>
  <si>
    <t>GREI658175_120</t>
  </si>
  <si>
    <t>1850.5</t>
  </si>
  <si>
    <t>1669</t>
  </si>
  <si>
    <t>RE01035810.13</t>
  </si>
  <si>
    <t>Cromo standard AAS 1000 mg/l CERTIPUR 100 mL - in HNO3 conc. 0.5 mol/lt</t>
  </si>
  <si>
    <t>1.19779.0100</t>
  </si>
  <si>
    <t>purezza analitica-dichiarazione di scadenza del lotto di prodotto fornito-in HNO3 conc. 0.5 mol/lt  1000 ppm</t>
  </si>
  <si>
    <t>21.14</t>
  </si>
  <si>
    <t>3516</t>
  </si>
  <si>
    <t>RE01035810.20</t>
  </si>
  <si>
    <t xml:space="preserve">NexION Setup Solution 
per ICP/MS NeXION 350X - Perkin Elmer
1.00 µg/L in 1% HNO3 da 100 mL o 500 mL 
(Be, Ce, Fe, In, Li, Mg, Pb, U)
</t>
  </si>
  <si>
    <t>155.57</t>
  </si>
  <si>
    <t>3248</t>
  </si>
  <si>
    <t>RE01037650</t>
  </si>
  <si>
    <t>TRIZMAR MALEATE  98% da 100g.</t>
  </si>
  <si>
    <t>ACRO264971000</t>
  </si>
  <si>
    <t>100 g</t>
  </si>
  <si>
    <t>1066.8</t>
  </si>
  <si>
    <t>Casalinuovo,Casalinuovo,Iorio</t>
  </si>
  <si>
    <t>2,4,1</t>
  </si>
  <si>
    <t>1233,2439,815</t>
  </si>
  <si>
    <t>RE01054030.5</t>
  </si>
  <si>
    <t>6-PROPYL-2-THIOURACIL vetranal, analytical standard  250mg CAS. 51-52-5</t>
  </si>
  <si>
    <t>EHERC16530500</t>
  </si>
  <si>
    <t xml:space="preserve"> purezza analitica </t>
  </si>
  <si>
    <t>0,25 g</t>
  </si>
  <si>
    <t>30.14</t>
  </si>
  <si>
    <t>3376</t>
  </si>
  <si>
    <t>RE01070110.2</t>
  </si>
  <si>
    <t>4,4 DDT 10 ng/microl. in cicloesano da 10ml;</t>
  </si>
  <si>
    <t>EHERL12082000CY</t>
  </si>
  <si>
    <t>10 ml</t>
  </si>
  <si>
    <t>28.71</t>
  </si>
  <si>
    <t>3363</t>
  </si>
  <si>
    <t>RE01070110.3</t>
  </si>
  <si>
    <t>4,4-DDD 10 ng/ul 10 mL, in cicloesano -  Dr. Ehrenstorfer</t>
  </si>
  <si>
    <t>EHERL12031000CY</t>
  </si>
  <si>
    <t>25.99</t>
  </si>
  <si>
    <t>3364</t>
  </si>
  <si>
    <t>RE01070110.4</t>
  </si>
  <si>
    <t>4,4-DDE 10 ng/ul 10 mL, in cicloesano -  Dr. Ehrenstorfer</t>
  </si>
  <si>
    <t>EHERL12041000CY</t>
  </si>
  <si>
    <t>31.8</t>
  </si>
  <si>
    <t>3365</t>
  </si>
  <si>
    <t>RE01070110.6</t>
  </si>
  <si>
    <t>2,4-DDD 10 ng/ul 10 mL, in cicloesano -  Dr. Ehrenstorfer</t>
  </si>
  <si>
    <t>EHERL12030000CY</t>
  </si>
  <si>
    <t>29.48</t>
  </si>
  <si>
    <t>3355</t>
  </si>
  <si>
    <t>RE01070110.7</t>
  </si>
  <si>
    <t>2,4-DDE 10 ng/ul 10 mL, in cicloesano -  Dr. Ehrenstorfer</t>
  </si>
  <si>
    <t>EHERL12040000CY</t>
  </si>
  <si>
    <t>33.86</t>
  </si>
  <si>
    <t>3356</t>
  </si>
  <si>
    <t>VE02060170.4</t>
  </si>
  <si>
    <t>525-2371</t>
  </si>
  <si>
    <t>FLACONI DA CENTRIFUGA BOCCA LARGA traslucidi in polypropylene copolymer (PPCO)  DA 250 ml con tappo a vite di chiusura Sealing Cap, PP Copolymer -prodotto Nalgene</t>
  </si>
  <si>
    <t>4 items</t>
  </si>
  <si>
    <t>680.32</t>
  </si>
  <si>
    <t>3564</t>
  </si>
  <si>
    <t>provette da centrifuga</t>
  </si>
  <si>
    <t>F001412</t>
  </si>
  <si>
    <t>WATERS S.P.A.</t>
  </si>
  <si>
    <t>Cartridge SPE OASIS HLB 200 mg sorbent, 6cc Cartridge confezione 50 pz</t>
  </si>
  <si>
    <t>CF 50 pz - ATTACCO UNIVERSALE PER SIRINGHE IN PLASTICA-RICHIESTA CAMPIONATURA</t>
  </si>
  <si>
    <t>cod. WAT106202 - NB: unico confezionamento disponibile 30pz/box</t>
  </si>
  <si>
    <t>3839</t>
  </si>
  <si>
    <t>Cartridge SPE OASIS HLB cc Vac Cartridge, 60 mg Sorbent per Cartridge, 30um Particle Size</t>
  </si>
  <si>
    <t xml:space="preserve"> CF 100 pz -ATTACCO UNIVERSALE PER SIRINGHE IN PLASTICA-RICHIESTA CAMPIONATURA</t>
  </si>
  <si>
    <t>cod. WAT094226</t>
  </si>
  <si>
    <t>3840</t>
  </si>
  <si>
    <t>Colonna HPLC Xbridge C18  2.1 x 50mm  particelle 2,5 micron (waters)</t>
  </si>
  <si>
    <t>utilizzata per metodo accreditato per analisi biotossine liposolubili</t>
  </si>
  <si>
    <t>cod. 186006029</t>
  </si>
  <si>
    <t>3856</t>
  </si>
  <si>
    <t>FI03010010.40</t>
  </si>
  <si>
    <t>Cartridge SPE SILICA SEP PAK CLASSIC</t>
  </si>
  <si>
    <t>WAT020810</t>
  </si>
  <si>
    <t>colonna SPE SEP-PAK SILICA 500 mg VAC 3 ml - codice prodotto WAT020810</t>
  </si>
  <si>
    <t>cod. WAT020810</t>
  </si>
  <si>
    <t>3321.6</t>
  </si>
  <si>
    <t>3085</t>
  </si>
  <si>
    <t>FI03010020</t>
  </si>
  <si>
    <t>WAT051900</t>
  </si>
  <si>
    <t xml:space="preserve"> ATTACCO UNIVERSALE PER SIRINGHE IN PLASTICA-RICHIESTA CAMPIONATURA</t>
  </si>
  <si>
    <t>cod. WAT051900</t>
  </si>
  <si>
    <t>736.0</t>
  </si>
  <si>
    <t>3086</t>
  </si>
  <si>
    <t>FI03010350.1</t>
  </si>
  <si>
    <t>Cartridge SPE OASIS HLB 500 mg  6ml confezione  30 pz</t>
  </si>
  <si>
    <t>186000115</t>
  </si>
  <si>
    <t>cod. 186000115</t>
  </si>
  <si>
    <t>796.8</t>
  </si>
  <si>
    <t>3084</t>
  </si>
  <si>
    <t>MA06011460</t>
  </si>
  <si>
    <t>VIALS per  HPLC 12X32 PP volume  300 ul SCREWTOP PS SEPTA 100/</t>
  </si>
  <si>
    <t xml:space="preserve">186002639   </t>
  </si>
  <si>
    <t>cod. 186002639</t>
  </si>
  <si>
    <t>3752.0</t>
  </si>
  <si>
    <t>3751</t>
  </si>
  <si>
    <t>F004771</t>
  </si>
  <si>
    <t>WITEGA LABORATORIEN Berlin-Adlershof GmbH</t>
  </si>
  <si>
    <t>RE01052810.3</t>
  </si>
  <si>
    <t>2-THIOURACIL  -13C,15N2 10MG</t>
  </si>
  <si>
    <t>OP124-10</t>
  </si>
  <si>
    <t>397.0</t>
  </si>
  <si>
    <t>3360</t>
  </si>
  <si>
    <t>KIMWIPES per LC-MS QTRAP</t>
  </si>
  <si>
    <t>ESSENTIAL MS ELECTRODE TURBO KIT per LC-MS QTRAP Sciex</t>
  </si>
  <si>
    <t>FITTING 1 16 INCH UNION  per LC-MS QTRAP Sciex</t>
  </si>
  <si>
    <t>FRU*KIT QJET LENS per LC-MS QTRAP Sciex</t>
  </si>
  <si>
    <t>1/16 INCH SHORT HEX PEEK FITTING per LC-MS QTRAP Sciex</t>
  </si>
  <si>
    <t>O-RING 3/16 INCH ID X 1/16 INCH W VITON per LC-MS QTRAP Sciex</t>
  </si>
  <si>
    <t>SPRING FOR TURBO V SOURCE per LC-MS QTRAP Sciex</t>
  </si>
  <si>
    <t>SYRINGE GAS TIGHT (1 ML) per LC-MS QTRAP Sciex</t>
  </si>
  <si>
    <t>TIS ELECTRODE per LC-MS QTRAP Sciex</t>
  </si>
  <si>
    <t>TURBO PROBE ESSENTIAL KIT per LC-MS QTRAP Sciex</t>
  </si>
  <si>
    <t xml:space="preserve">CELLETTA DI QUARZO PER SPETTROFOTOMETRO AAS 3110  PERKIN ELMER per analisi con vapori freddi </t>
  </si>
  <si>
    <t>Colonna GC-MS ELITE 5MS  30 m X 0,25 mm ID X 0,25 micron film interno  per metodo di analisi pesticidi avvelenamenti</t>
  </si>
  <si>
    <t>Drain Tubing fit n. 02506495 per ICP-MS Nexion perkin Elmer per ICP-MS Nexion Perkin Elmer</t>
  </si>
  <si>
    <t>GASKET SAMPLER per ICP-MS Nexion Perkin Elmer  CONFEZIONE SINGOLO PEZZO per ICP-MS Nexion Perkin Elmer</t>
  </si>
  <si>
    <t>GLASS TYPE C NEBULIZER 0.5 ML/MIN per ICP-MS Nexion Perkin Elmer</t>
  </si>
  <si>
    <t>GREY/GREY 1.30MM I.D.SANTOPRENE PKG12 per ICP-MS Nexion Perkin Elmer</t>
  </si>
  <si>
    <t>Male barb CTFE fitting n. 8145017 per ICP-MS Nexion Perkin Elmer</t>
  </si>
  <si>
    <t>Oring silicone for glass per GC Autosystem Perkin Elmer XL cod.art. N6101374
10pz/cf per GC Autosystem XL Perkin Elmer</t>
  </si>
  <si>
    <t>SAMPLE CONTAINER MHS 10/15 COMPLETE parti di ricambio per  MHS 3110 Perkin Elmer</t>
  </si>
  <si>
    <t>Spray chamber drain fitting n. 8145015 - per ICP-MS Nexion Perkin Elmer</t>
  </si>
  <si>
    <t>Torcia per ICP-MS Nexion Perkin Elmer per ICP-MS Nexion Perkin Elmer</t>
  </si>
  <si>
    <t xml:space="preserve">vial da 2 ml  AMBRATE in vetro 11 mm LRG OPNG CRIMP W/P REV D  per autocampionatore GC Perkin Elmer </t>
  </si>
  <si>
    <t>COLONNA GC-MS ELITE 5  5% diphenyl - 95% dimethylpolysiloxane 30 m x 25 µm x 0,25mm per metodo di analisi zinco fosfuro avvelenamenti</t>
  </si>
  <si>
    <t>TUBING-PVC FLRD ORG/BLU 0.25MM ID (PKG12) per ICP-MS Nexion Perkin Elmer</t>
  </si>
  <si>
    <t>ORANGE/GREEN FLARED 2-STOP 0.38 PKG.12 per ICP-MS Nexion Perkin Elmer</t>
  </si>
  <si>
    <t>HYPER SKIMMER FOR per ICP-MS NEXION,HYPER SKIMMER SCREW per ICP-MS Nexion Perkin Elmer</t>
  </si>
  <si>
    <t>NICKEL SKIMMER per ICP-MS Nexion Perkin Elmer</t>
  </si>
  <si>
    <t>GLASS CYCLONIC SPRAY CHAMBER per ICP-MS Nexion Perkin Elmer</t>
  </si>
  <si>
    <t>QUARTZ BALL JOINT INJECTOR 2.0 mm I.D per ICP-MS Nexion Perkin Elmer</t>
  </si>
  <si>
    <t>FITTING-NEBULIZER LIQUID per ICP-MS Nexion Perkin Elmer</t>
  </si>
  <si>
    <t>Female barb CTFE fitting n. 8145018 per ICP-MS Nexion Perkin Elmer</t>
  </si>
  <si>
    <t>RF COIL ASSEMBLY FOR ELAN 9000/6X00 per ICP-MS Nexion Perkin Elmer</t>
  </si>
  <si>
    <t>Tappi SCREW CAP  9 mm BLU OPEN TOP PTFE/WS  confezioni da 100 pz. per autocampionatore sistemi HPLC  Agilent</t>
  </si>
  <si>
    <t>per ICP/MS NexION 350X -100 microg/mL (As, Be, Ca, Cd, Co, Cr, Cu, Fe, Li, Mg, Mn, Mo, Ni, Pb, Sb, Se, Sr, Ti, Tl, V, Zn) -</t>
  </si>
  <si>
    <t>Quality Control Standard 21 per ICP/MS NexION 350X -100 microg/mL - confezione da 125 ml - per ICP/MS NexION 350X -100 microg/mL (As, Be, Ca, Cd, Co, Cr, Cu, Fe, Li, Mg, Mn, Mo, Ni, Pb, Sb, Se, Sr, Ti, Tl, V, Zn) -</t>
  </si>
  <si>
    <t>Multi-Element Calibration Standard 2 per ICP-MS NEXION 10.0 µg/mL in 5% HNO3 da 125 mL (Ce, Dy, Er, Eu, Gd, Ho, La, Lu, Nd, Pr, Sc, Sm, Tb, Th, Tm, Y, Yb)</t>
  </si>
  <si>
    <t>Multi-Element Calibration Standard 2 per ICP-MS NEXION Multi-Element Calibration Standard 2 per ICP-MS NEXION 10.0 µg/mL in 5% HNO3 da 125 mL (Ce, Dy, Er, Eu, Gd, Ho, La, Lu, Nd, Pr, Sc, Sm, Tb, Th, Tm, Y, Yb)</t>
  </si>
  <si>
    <t>Multi-Element Calibration Standard 3 per ICP-MS NEXION (no Hg) 10.0 µg/mL in 5% HNO3 da 125 mL (Ag, Al, As, Ba, Be, Bi, Ca, Cd, Co, Cr, Cs, Cu, Fe, Ga, In, K, Li, Mg, Mn, Na, Ni, Pb, Rb, Se, Sr, Tl, U, V, Zn)</t>
  </si>
  <si>
    <t>Multi-Element Calibration Standard 3 per ICP-MS NEXION Multi-Element Calibration Standard 3 per ICP-MS NEXION (no Hg) 10.0 µg/mL in 5% HNO3 da 125 mL (Ag, Al, As, Ba, Be, Bi, Ca, Cd, Co, Cr, Cs, Cu, Fe, Ga, In, K, Li, Mg, Mn, Na, Ni, Pb, Rb, Se, Sr, Tl, U, V, Zn)</t>
  </si>
  <si>
    <t>Multi-Element Calibration Standard 4 per ICP-MS NEXION 10.0 µg/mL in 10% HCL / 1% HNO3 da 10 mL (Au, Hf, Ir, Pd, Pt, Rh, Ru Sb, Sn, Te)</t>
  </si>
  <si>
    <t>Multi-Element Calibration Standard 4 per ICP-MS NEXION Multi-Element Calibration Standard 4 per ICP-MS NEXION 10.0 µg/mL in 10% HCL / 1% HNO3 da 10 mL (Au, Hf, Ir, Pd, Pt, Rh, Ru Sb, Sn, Te)</t>
  </si>
  <si>
    <t>COD.09-3000</t>
  </si>
  <si>
    <t>VETRINI PORTAOGGETTO BIO-OPTICA ADHESIVE PLUS, MOLATI A 90°, BANDA BIANCA, CONF. 72 PZ</t>
  </si>
  <si>
    <t xml:space="preserve">05-1750 </t>
  </si>
  <si>
    <t xml:space="preserve">COD.09-2060 </t>
  </si>
  <si>
    <t>M10111</t>
  </si>
  <si>
    <t>M10115</t>
  </si>
  <si>
    <t>CAP FOR TUBE HOLDER parti apparecchiatura ASE -Thermo</t>
  </si>
  <si>
    <t>2200050B</t>
  </si>
  <si>
    <t>360-75778</t>
  </si>
  <si>
    <t>cartuccia Dionex EGC 500 KOH Cartridgeper LC-IC INTEGRION</t>
  </si>
  <si>
    <t xml:space="preserve"> VIAL KIT da 1.5ML in PPE +CAPS +SEPTA  confezione da  100 pezzi per LC-IC INTEGRION</t>
  </si>
  <si>
    <t>Frits KIT 10 micron, 50EA, ASE 1,3 DIONEX P/N-056775 parti per celle acciaio dell'estrattore ASE -Thermo</t>
  </si>
  <si>
    <t>Heating Iinsert TSP-M90 (riscaldatore ceramica sorgente HRMS Thermo Fisher) utilizzata per strumento analisi diossine-PCB</t>
  </si>
  <si>
    <t>102-49214</t>
  </si>
  <si>
    <t>On-Line filter DFS (filtro per elio) per spettrometro HRGC-HRMS</t>
  </si>
  <si>
    <t>TST-458021</t>
  </si>
  <si>
    <t>TSB-456030</t>
  </si>
  <si>
    <t>EI BOX per spettromentro di massa  DFS Thermo Fisher ion volume per ionizzazione elettronica di spettrometro ad alta risoluzione a settore magnatico Thermo DFS</t>
  </si>
  <si>
    <t>EXTRACTION CELL KIT 66ML PKG OF 6 ASE 100 PER ANALISI DIOSSINE E PCB per estrattore ASE Thermo</t>
  </si>
  <si>
    <t>EXTRACTION CELL KIT 100ML PKG OF 6 ASE 100 PER ANALISI DIOSSINE E PCB per estrattore ASE Thermo</t>
  </si>
  <si>
    <t>universal uniguard cartridge holder 2,1/3,0 mm ID  per  analisi  in LC-MS Orbitrap</t>
  </si>
  <si>
    <t>VIPER CAP IDXL 0.18X350MM,SST per HPLC ULTIMATE 3000</t>
  </si>
  <si>
    <t>VIPER CAP IDXL 0.18X250MM,SST per HPLC ULTIMATE 3000</t>
  </si>
  <si>
    <t>Colonna  GC HP-5 MS UI -  5% fenil-arilene - 95% dimethyl polysiloxane 30 m X 0,25 mm ID X 0,25 micron film interno per metodo accreditato analisi fitofarmaci GC-MS-MS e per metaldeide  pesticidi GC-MS</t>
  </si>
  <si>
    <t>ESI-LOW Concetration Tuning Mix 100 mL  per taratura LC-MS analisi  pesticidi</t>
  </si>
  <si>
    <t>Colonna HPLC Zorbax NH2 250 × 4,60 mm particelle da 5 micron utilizzata per metodo accreditato analisi  dei nitrati</t>
  </si>
  <si>
    <t>Colonna HPLC ZORBAX 300SB C3 4,6 X 250 mm particelle da 5 micron utilizzata per metodo accreditato analisi sieroproteine</t>
  </si>
  <si>
    <t>Ferule 0.4 mm Vespel Graphite 0.1-0.25 col (10/pk) GC-MS-MS Agilent per sistema GC-MS-MS per analisi fitofarmaci</t>
  </si>
  <si>
    <t>Ferule 0.4 mm Vespel Graphite cond 200/250 µm columns (10/pk) GC-MS-MS Agilent per sistema GC-MS-MS per analisi fitofarmaci</t>
  </si>
  <si>
    <t>Filament assembly, high temperature (EI) per GC-MS-MS Agilent per sistema GC-MS-MS per analisi fitofarmaci</t>
  </si>
  <si>
    <t>Gas Clean Carrier Filter Maximum Pressure 15bar/218psi per GC-MS-MS Agilent per sistema GC-MS-MS per analisi fitofarmaci</t>
  </si>
  <si>
    <t>Security Guard cartridge  ZORBAX NH-2  4 pk analytical guard column 4,6  X 12,5 mm - 5 micron per analisi  nitrati HPLC</t>
  </si>
  <si>
    <t xml:space="preserve">Security Guard cartridge 3 pk ZORBAX ECLIPSE PLUS-C18 2,1  X 50 mm 1,8 micron  per analisi  pesticidi in LC-MS </t>
  </si>
  <si>
    <t>122-5532</t>
  </si>
  <si>
    <t>880995-909</t>
  </si>
  <si>
    <t>880952-708</t>
  </si>
  <si>
    <t>5181-3323</t>
  </si>
  <si>
    <t>5062-3508</t>
  </si>
  <si>
    <t>G7005-60061</t>
  </si>
  <si>
    <t>CP17973</t>
  </si>
  <si>
    <t>820950-908</t>
  </si>
  <si>
    <t>821725-901</t>
  </si>
  <si>
    <t xml:space="preserve"> 5183-4757</t>
  </si>
  <si>
    <t>Colonna  HPLC ZORBAX ECLIPSE XDB-C18 4.6 X 150 mm 5 micron particelle   per analisi PSP Acido sorbico acido benzoico</t>
  </si>
  <si>
    <t>Colonna  HPLC ZORBAX ECLIPSE XDB-C18 rapid resolution 4.6 X 50 mm 1,8 micro particelle per metodo accreditato per analisi istamina HMF</t>
  </si>
  <si>
    <t>SPE CARTRIDGE STACKING ADAPTERS 12/pk  confezione da 15 pezzi - adattatori per SPE su camera da vuoto</t>
  </si>
  <si>
    <t>.0030078519</t>
  </si>
  <si>
    <t>1210-0010ST</t>
  </si>
  <si>
    <t>1271-N20MG1</t>
  </si>
  <si>
    <t>1271-N05MG1</t>
  </si>
  <si>
    <t>1271-005DL1</t>
  </si>
  <si>
    <t>HU40001</t>
  </si>
  <si>
    <t>HU40003</t>
  </si>
  <si>
    <t>NAVICELLE IN QUARZO DA 1,5 ML (SET DA 10 PEZZI) per metodo accreditato analisi mercurio DMA 80 Evo</t>
  </si>
  <si>
    <t>navicelle in Nichel (confezione da 40 pezzi ) per metodo accreditato analisi mercurio DMA 80 Evo</t>
  </si>
  <si>
    <t>PTFE COVER FOR 16 DIAMETRO VIALS per sistemi AAS Aanalyst 800-Pinnacle Perkin Elmer</t>
  </si>
  <si>
    <t>HTC-1000 Molla speciale in HTC per alta pressione per mineralizzatori Milestone Ethos C - Ethos ONE</t>
  </si>
  <si>
    <t>HS-08 MANTELLO DI PROTEZIONE IN HTC per mineralizzatori Milestone Ethos C - Ethos ONE</t>
  </si>
  <si>
    <t>Coperchio in TFM 56 mm per mineralizzatori Milestone Ethos C - Ethos ONE</t>
  </si>
  <si>
    <t>ATC SEZIONE IN POLIPROPILENE PER IL CONTR. DI TEMPER. PER ROTORE HPR-1000-10S parti di ricambio per mineralizzatore a microonde Ethos C</t>
  </si>
  <si>
    <t>IL_VT282325,</t>
  </si>
  <si>
    <t>VIROTYPE- KIT REAL TIME X LA RICERCA DELLA SINDROME RIPRODUTTIVA DEI SUINI PRRS - 100 test</t>
  </si>
  <si>
    <t>TN1515</t>
  </si>
  <si>
    <t>F161401</t>
  </si>
  <si>
    <t>F144054M</t>
  </si>
  <si>
    <t>99-44100</t>
  </si>
  <si>
    <t>98-09222-00</t>
  </si>
  <si>
    <t>ALLUMINIO IDROSSIDO BIDONE DA 10lt. TAMPONATO - SPESE DI TRASPORTO DA CALCOLARE O INVIARE CORRIERE</t>
  </si>
  <si>
    <t>KIT DIAGNOSTICA VIROLOGICA RHD/EBHS - SPESE DI TRASPORTO DA CALCOLARE O INVIARE CORRIERE</t>
  </si>
  <si>
    <t>PIASTRA PER DEERMINAZIONE .LISOZIMA - SPESE DI TRASPORTO DA CALCOLARE O INVIARE CORRIERE</t>
  </si>
  <si>
    <t>REAGENTI RIC.ANTICORPI ANTI VRS 300 DET.  - SPESE DI TRASPORTO DA CALCOLARE O INVIARE CORRIERE</t>
  </si>
  <si>
    <t>SNAP CARBON/CELITE COLUMN per sistema Power Prep</t>
  </si>
  <si>
    <t>SNAP BASIC ALUMINA (11G) COLUMN per sistema Power Prep</t>
  </si>
  <si>
    <t>SNAP ACID SILICA COLUMN per sistema Power Prep</t>
  </si>
  <si>
    <t>SNAP BASIC AND NEUTRAL SILICA COLUMN per sistema Power Prep</t>
  </si>
  <si>
    <t>DL-PCB RH12 SYRingE SPIKE (13C12, 99%) 100 ng/ml l N NONANE 1.2 ml purezza analitica</t>
  </si>
  <si>
    <t>METHOD 1613 Labeled Compound Stock Solution da 500 UL - Cambridge Isotope Labora DIOSSINE E DL PCB estrazione DIOX</t>
  </si>
  <si>
    <t>METHOD 1613 Calibration Solution CS 10.2 mL  - Cambridge Isotope Laboratories, I DIOSSINE E DL PCB cal. check DIOX</t>
  </si>
  <si>
    <t>METHOD 1613 Calibration Solution CS1-CS5, Set 5 fiale X da 0.2 mL - Cambridge Is DIOSSINE E DL PCB cal. 1-5 DIOX</t>
  </si>
  <si>
    <t>METHOD 1668A Toxics/Loc/Window Defining Solution  - Cambridge Isotope Laboratories, Inc. DIOSSINE E DL PCB nativi PCB</t>
  </si>
  <si>
    <t>METHOD 1613 Internal Standard Spiking Solution da 0.5 mL in nonane  - Cambridge DIOSSINE E DL PCB interno DIOX</t>
  </si>
  <si>
    <t>METHOD 1668A/B Native/Toxics/Loc/Solution Unlabelede - Cambridge Isotope Laboratories, Inc. DIOSSINE E DL PCB nativi PCB</t>
  </si>
  <si>
    <t>METHOD 1668A Injection Internal Standard Solution (13C12, 99%), da 1,2 mL - Cambridge Isotope Laboratories, Inc. DIOSSINE E DL PCB interno PCB</t>
  </si>
  <si>
    <t>METHOD 1668A Calibration Solution CS1-CS5 (unlabeled/13C12, 99%), Set 5 fiale X 0,2 mL - Cambridge Isotope Laboratories, Inc. DIOSSINE E DL PCB cal. PCB</t>
  </si>
  <si>
    <t>azaspiracid -3 (aza-3),  da CONF 0,5 ml , puro per analisi maggiore 98,7%</t>
  </si>
  <si>
    <t>Azaspiracid - 1 Cal. Sol. 0,5 mL  w 1.54 umol/L maggiore 98,7%</t>
  </si>
  <si>
    <t>CAL.SAL.STX AT 66.3 umoles/L 0.5 ML purezza analitica</t>
  </si>
  <si>
    <t>4-EPITETRACYCLINE HYDROCHLORIDE, ANALYTICAL STANDARD MG 10</t>
  </si>
  <si>
    <t>D4-AMOXICILLIN , ANALYTICAL STANDARD mg 1 per analisi antibiotici</t>
  </si>
  <si>
    <t>NIFURSOL-DESFURFURYLIDEN , ANALYTICAL STANDARD mg 100 per analisi metaboliti nitrofurani</t>
  </si>
  <si>
    <t>D3-LINCOMYCIN , ANALYTICAL STANDARD mg 0,5 per analisi antibiotici</t>
  </si>
  <si>
    <t>D5-THREO-CHLORAMPHENICOL , ANALYTICAL STANDARD mg 2 per analisi antibiotici</t>
  </si>
  <si>
    <t>D7-PENICILLIN G N-ETHYLPIPERIDINIUM SALT, ANALYTICAL STANDARD  mg 10 per analisi antibiotici</t>
  </si>
  <si>
    <t>D4-THREOTHIAMPHENICOL confezione 5 mg per analisi antibiotici</t>
  </si>
  <si>
    <t>421849 AST-N96</t>
  </si>
  <si>
    <t>VITEK2 NH STREAMLINED QC SET (sostituito da EIKENELELLA CORRODENS ATCC BAA 1152 2 STICKS)</t>
  </si>
  <si>
    <t>5010605R</t>
  </si>
  <si>
    <t>COD.5020605R</t>
  </si>
  <si>
    <t>5000603R</t>
  </si>
  <si>
    <t xml:space="preserve">CARPROFENE D3 CF 100 mg - purezza maggiore 99,7% </t>
  </si>
  <si>
    <t xml:space="preserve">DICLOFENAC-13C6 Na Hydrate  CF 10 mg - purezza maggiore 99,7% </t>
  </si>
  <si>
    <t xml:space="preserve">4-NONYLPHENOL-2,3,5,6-d4  purezza analitica </t>
  </si>
  <si>
    <t xml:space="preserve"> 18-40DEMRD3</t>
  </si>
  <si>
    <t>Colonna  GC ZB-MR-1 Multiresidue 1 30mX0,25X0,25 - per metodo accreditato analisi Pesticidi Organoclorurati (GC-ECD)</t>
  </si>
  <si>
    <t>Colonna  HPLC Gemini C18 250 x 4,60 particelle da 5 micron  110A utilizzata per metodo accreditato per analisi avermectine</t>
  </si>
  <si>
    <t>Colonna  HPLC SphereClone  particelle da 5 micron NH2  250 x 4.60 mm 80A utilizzata per metodo accreditato per  analisi zuccheri</t>
  </si>
  <si>
    <t>Colonna  HPLC Synergi Hydro-RP 250 x 4,60 particelle da 4 micron 80 A utilizzata per metodo accreditato per  verde malachite</t>
  </si>
  <si>
    <t>Colonna  HPLC Synergi Luna PFP 150 x 3,00 particelle da  5 micron  100 A utilizzata per metodo accreditato per analisi  rodenticidi  HPLC</t>
  </si>
  <si>
    <t>Colonna  HPLC Synergi MAX-RP 250 x 4,60 particelle da  4 micron 80 A utilizzata per metodo accreditato per analisi  AINS mangimi HPLC</t>
  </si>
  <si>
    <t>Colonna  HPLC Synergi MAX-RP 50 × 3,00 mm particella da 2,5 micron utilizzata per metodo accreditato per flavomicina</t>
  </si>
  <si>
    <t>Colonna  HPLC Synergi MAX-RP 75 x 3,00 particelle da  4 micron, 80 A utilizzata per metodo accreditato per AINS LC-MS</t>
  </si>
  <si>
    <t>Colonna HPLC KINETEX F5  100 X 3,0 mm particelle da 2,6 micron utilizzata per metodo accreditato per analisi DON cannabinoidi in HRMS Orbitrap</t>
  </si>
  <si>
    <t xml:space="preserve">Security Guard Cartridge ULTRA CARTRIDGES, UHPLC PHENYL 3.0 mm ID COLUMNS, 3/PK  utilizzata per metodo accreditato analisi  bisfenoli  in LC-MS </t>
  </si>
  <si>
    <t xml:space="preserve">Security Guard cartridges MAX-RP  4 x 3.00 mm 10/pk utilizzata per metodo accreditato analisi   in HPLC e  LC-MS QTRAP </t>
  </si>
  <si>
    <t>Colonna  HPLC GEMINI -particelle da 3 micron C18  150X3.0  110A utilizzata per metodo accreditato analisi LEVAMISOLO,NICARBAZINA</t>
  </si>
  <si>
    <t>Colonna  HPLC Luna C18 250 x 4.6 particelle 5 micron   utilizzata per metodo accreditato per  SUDAN</t>
  </si>
  <si>
    <t>SECURITY GUARD  ULTRA HOLDER FOR UHPLC COLUMNS 2.1 TO 4.6MM ID utilizzata per metodo accreditato analisi  in LC-MS Orbitrap e LC-MS QTRAP</t>
  </si>
  <si>
    <t>SECURITY GUARD  ULTRA CARTRIDGES FOR EVO-C18 UHPLC 2.1MM 3/PK utilizzata per metodo accreditato analisi  in LC-MS Orbitrap</t>
  </si>
  <si>
    <t>Colonna  HPLC Synergi Polar-RP 250 x 4,6 mm particelle da 4 micron 80A,COLONNA SYNERGI 4U POLAR-RP 80A 250X4,6MM ,utilizzata per metodo accreditato per aflatossine B-G, acido domoico, DON, OTA, zearalenone</t>
  </si>
  <si>
    <t>SECURITY GUARD CARTRIDGE  C18 4X3 MM 10/PKG ,utilizzata per metodo accreditato analisi  in HPLC Agilent</t>
  </si>
  <si>
    <t>SECURITY GUARD CARTRIDGE GEMINI C18 4X30 MM 10 PZ utilizzata per metodo accreditato analisi  in HPLC Waters</t>
  </si>
  <si>
    <t>Colonna  HPLC Envirosep PP 125 x 3.20 mm particelle da 5 micron utilizzata per metodo accreditato analisi IPA</t>
  </si>
  <si>
    <t xml:space="preserve">Colonna HPLC LUNA OMEGA  SUGAR 100A LC COLUMN 150  X 3.0mm EA    particelle da  3 micron         utilizzata per metodo accreditato per analisi zuccheri lattosio                    </t>
  </si>
  <si>
    <t xml:space="preserve">Colonna HPLC LUNA OMEGA POLAR C18 100A  LC COLUMN 150 X 3.0 mm EA particelle da  3 micron   analisi cannabinoidi - in sostituzione Colonna HPLC Lichrospher select B 60 Å 125x4 mm  particelle da 5 micron                       </t>
  </si>
  <si>
    <t>Colonna  HPLC Kinetex XB-C18 50 x 3,00 mm 2,6 micron 100A utilizzata per metodo accreditato per  cannabinoidi LC-MS Orbitrap</t>
  </si>
  <si>
    <t>Colonna  GC ZEBRON ZB 1701 -  14% cyanopropylphenyl - 86% dimethyl polysiloxane 30m X 0,25mm ID X 0,25 umdf per Pesticidi per metodo accreditato analisi Pesticidi Organoclorurati (GC-ECD)</t>
  </si>
  <si>
    <t>Colonna HPLC Kinetex Phenyl Hexyl  100 x 3,00 mm particelle 2,6 micron 100A utilizzata per metodo accreditato per analisi  bisfenoli LC-MS</t>
  </si>
  <si>
    <t>Colonna  HPLC Kinetex XB-C18 100 x 3,0 mm 2,6 micron 100A utilizzata per metodo accreditato per  analisi fumonisine, metaboliti nitrofurani, antibiotici</t>
  </si>
  <si>
    <t xml:space="preserve">Colonna  HPLC Kinetex  F5- 100  x 4,60 mm 2,6 micron 100A utilizzata per analisi bisfenoli per metodo accreditato per rodenticidi in alternativa </t>
  </si>
  <si>
    <t>D6030 ZYMO ONESTEP PCR INHIBITOR REMOVAL KIT 50 PREPS (D6030 One Step PCR Inhibitor Removal Kit )</t>
  </si>
  <si>
    <t>ENZIMA RSA I DA 5000 U - RSA I recombinant - 5.000 units</t>
  </si>
  <si>
    <t>NRCIMB-CRM-DA-H</t>
  </si>
  <si>
    <t xml:space="preserve">NRCIMB-CRM-GTX6-B </t>
  </si>
  <si>
    <t xml:space="preserve">NRCIMB-CRM-DTX1-C   </t>
  </si>
  <si>
    <t xml:space="preserve">NRCIMB-CRM-DTX2-B  </t>
  </si>
  <si>
    <t>NRCIMB-CRM-OA-D</t>
  </si>
  <si>
    <t>MICROSFERE MAGNETICHE CONIUGATE CON ANTICORPI E.COLI  DB EPEC/VTEC0103 CF100TEST  Dynabeads EPEC/VTEC 0103</t>
  </si>
  <si>
    <t>colonna per ANIONI   AS11-HC-4UM ANA 4X250 MM metodo analisi anioni in LC-IC</t>
  </si>
  <si>
    <t>pre-colonna per ANIONI  AG11-HC-4UM GRD 4X50 MM metodo analisi anioni in LC-IC</t>
  </si>
  <si>
    <t>pre-colonna per ANIONI  AG11 4X50 MM metodo analisi polifosfati in LC-IC</t>
  </si>
  <si>
    <t>colonna per CATIONI  CS12A 4X250 MM metodo analisi cationi  in LC-IC</t>
  </si>
  <si>
    <t>pre-colonna per CATIONI  CG12A 4X50 MM metodo analisi cationi  in LC-IC</t>
  </si>
  <si>
    <t>soppressore rigeneratore CATIONICO CDRS 600 4MM per sistema LC-IC Thermo</t>
  </si>
  <si>
    <t>301780E</t>
  </si>
  <si>
    <t xml:space="preserve">LUNA™ CELL COUTING SLIDES 50 SLIDES 100 COUNTS </t>
  </si>
  <si>
    <t xml:space="preserve"> RE 030450057</t>
  </si>
  <si>
    <t>RE 031070562</t>
  </si>
  <si>
    <t>RE 024460048</t>
  </si>
  <si>
    <t>EXTRELUT NT RIEMPIMENTO SFUSO KG.1  per analisi diossine-PCB</t>
  </si>
  <si>
    <t>FILTRI 0,45 MICRON PER PIPETTE VWR 5 items</t>
  </si>
  <si>
    <t>SACCHI FIL PRESTO CHIUSO VELO 1650ML 190X3 250 items</t>
  </si>
  <si>
    <t>MEMBRANE X DIALISI SPECTRA/POR DIALYSYS MWCO 6-8,000 30 m</t>
  </si>
  <si>
    <t>ELETTRODO PH POLILYTE LAB VETRO 12X120 APPLICAZIONI GENERICHE 1 items</t>
  </si>
  <si>
    <t>CHROMAGAR VIBRIO 1 items</t>
  </si>
  <si>
    <t>HEMACOLOR PER COLORAZIONE RAPIDA 1 kit</t>
  </si>
  <si>
    <t>TAPPETINO X ABI 3101 CF  10 items</t>
  </si>
  <si>
    <t>SACCHETTI PRESTO CHIUSO con filtro 250 items</t>
  </si>
  <si>
    <t>FLACONE PER CENTRIFUGA CON TAPPO DI TENUTA, CAPACITÀ :250 ML, 0XL : 60,7X133,4 M 4 items</t>
  </si>
  <si>
    <t>WAT106202</t>
  </si>
  <si>
    <t>WAT094226</t>
  </si>
  <si>
    <t>F010954</t>
  </si>
  <si>
    <t>NEOGEN EUROPE LTD</t>
  </si>
  <si>
    <t>MA01050050</t>
  </si>
  <si>
    <t>KIT ELISA NANDROLONE-19 NORTESTSTERONE Neogen</t>
  </si>
  <si>
    <t>W46</t>
  </si>
  <si>
    <t>1384.0</t>
  </si>
  <si>
    <t>3206</t>
  </si>
  <si>
    <t>MA01050070</t>
  </si>
  <si>
    <t>KIT ELISA DEXAMETHASONE 96 DETERMINAZIONI Neogen</t>
  </si>
  <si>
    <t>W15</t>
  </si>
  <si>
    <t>2768.0</t>
  </si>
  <si>
    <t>3203</t>
  </si>
  <si>
    <t>MA01050080</t>
  </si>
  <si>
    <t>KIT ELISA BOLDENONE QUALITATIVO 96 TEST Neogen</t>
  </si>
  <si>
    <t>W10</t>
  </si>
  <si>
    <t>346.0</t>
  </si>
  <si>
    <t>3196</t>
  </si>
  <si>
    <t>MA01050090</t>
  </si>
  <si>
    <t>KIT ELISA BRONCHODILATATOR GROUP 96 TEST Neogen</t>
  </si>
  <si>
    <t>W03</t>
  </si>
  <si>
    <t>2076.0</t>
  </si>
  <si>
    <t>3197</t>
  </si>
  <si>
    <t>MA01050100</t>
  </si>
  <si>
    <t>KIT ELISA CLENBUTEROL 96 TEST Neogen</t>
  </si>
  <si>
    <t>101210</t>
  </si>
  <si>
    <t>5536.0</t>
  </si>
  <si>
    <t>3018,3200</t>
  </si>
  <si>
    <t>MA01050240</t>
  </si>
  <si>
    <t>KIT ELISA ISOXUPRINE  96 TEST Neogen</t>
  </si>
  <si>
    <t>W22</t>
  </si>
  <si>
    <t>1038.0</t>
  </si>
  <si>
    <t>3205</t>
  </si>
  <si>
    <t>MA01050550</t>
  </si>
  <si>
    <t>KIT ELISA STREPTOMYCIN 96 TEST  RIDASCREEN</t>
  </si>
  <si>
    <t>ED10</t>
  </si>
  <si>
    <t>475.0</t>
  </si>
  <si>
    <t>3214</t>
  </si>
  <si>
    <t>CD_AR</t>
  </si>
  <si>
    <t>DES_AR</t>
  </si>
  <si>
    <t>CD_ART_FORN</t>
  </si>
  <si>
    <t>CF_DESCRIZIONE</t>
  </si>
  <si>
    <t>PREZZO</t>
  </si>
  <si>
    <t>IVA</t>
  </si>
  <si>
    <t>ART_ATTR</t>
  </si>
  <si>
    <t>BM01013160.100</t>
  </si>
  <si>
    <t>BM01013160.101</t>
  </si>
  <si>
    <t>BM01013160.102</t>
  </si>
  <si>
    <t>BM01013160.103</t>
  </si>
  <si>
    <t>BM01013160.104</t>
  </si>
  <si>
    <t>BM01013160.105</t>
  </si>
  <si>
    <t>BM01013160.106</t>
  </si>
  <si>
    <t>BM01013160.107</t>
  </si>
  <si>
    <t>BM01013160.108</t>
  </si>
  <si>
    <t>BM01013160.109</t>
  </si>
  <si>
    <t>BM01013160.110</t>
  </si>
  <si>
    <t>BM01013160.111</t>
  </si>
  <si>
    <t>BM01013160.112</t>
  </si>
  <si>
    <t>BM01013160.113</t>
  </si>
  <si>
    <t>BM01013160.114</t>
  </si>
  <si>
    <t>BM01013160.115</t>
  </si>
  <si>
    <t>BM01013160.116</t>
  </si>
  <si>
    <t>BM01013160.117</t>
  </si>
  <si>
    <t>BM01013160.118</t>
  </si>
  <si>
    <t>BM01013160.119</t>
  </si>
  <si>
    <t>BM01013160.120</t>
  </si>
  <si>
    <t>BM01013160.121</t>
  </si>
  <si>
    <t>BM01013160.122</t>
  </si>
  <si>
    <t>BM01013160.123</t>
  </si>
  <si>
    <t>BM01013160.124</t>
  </si>
  <si>
    <t>BM01013160.125</t>
  </si>
  <si>
    <t>BM01013160.126</t>
  </si>
  <si>
    <t>BM01013160.127</t>
  </si>
  <si>
    <t>BM01013160.128</t>
  </si>
  <si>
    <t>BM01013160.129</t>
  </si>
  <si>
    <t>BM01013160.130</t>
  </si>
  <si>
    <t>BM01013160.131</t>
  </si>
  <si>
    <t>BM01013160.132</t>
  </si>
  <si>
    <t>BM01013160.133</t>
  </si>
  <si>
    <t>BM01013160.134</t>
  </si>
  <si>
    <t>BM01013160.135</t>
  </si>
  <si>
    <t>BM01013160.136</t>
  </si>
  <si>
    <t>BM01013160.137</t>
  </si>
  <si>
    <t>BM01013160.138</t>
  </si>
  <si>
    <t>BM01013160.139</t>
  </si>
  <si>
    <t>BM01013160.140</t>
  </si>
  <si>
    <t>BM01013160.141</t>
  </si>
  <si>
    <t>BM01013160.142</t>
  </si>
  <si>
    <t>BM01013160.143</t>
  </si>
  <si>
    <t>BM01013160.144</t>
  </si>
  <si>
    <t>BM01013160.145</t>
  </si>
  <si>
    <t>BM01013160.146</t>
  </si>
  <si>
    <t>BM01013160.147</t>
  </si>
  <si>
    <t>BM01013160.148</t>
  </si>
  <si>
    <t>BM01013160.149</t>
  </si>
  <si>
    <t>BM01013160.150</t>
  </si>
  <si>
    <t>BM01013160.151</t>
  </si>
  <si>
    <t>BM01013160.152</t>
  </si>
  <si>
    <t>BM01013160.153</t>
  </si>
  <si>
    <t>BM01013160.154</t>
  </si>
  <si>
    <t>BM01013160.155</t>
  </si>
  <si>
    <t>BM01013160.156</t>
  </si>
  <si>
    <t>BM01013160.157</t>
  </si>
  <si>
    <t>BM01013160.158</t>
  </si>
  <si>
    <t>BM01013160.159</t>
  </si>
  <si>
    <t>BM01013160.160</t>
  </si>
  <si>
    <t>BM01013160.161</t>
  </si>
  <si>
    <t>BM01013160.162</t>
  </si>
  <si>
    <t>BM01013160.163</t>
  </si>
  <si>
    <t>BM01013160.164</t>
  </si>
  <si>
    <t>BM01013160.165</t>
  </si>
  <si>
    <t>BM01013160.166</t>
  </si>
  <si>
    <t>BM01013160.167</t>
  </si>
  <si>
    <t>BM01013160.168</t>
  </si>
  <si>
    <t>BM01013160.169</t>
  </si>
  <si>
    <t>BM01013160.170</t>
  </si>
  <si>
    <t>BM01013160.171</t>
  </si>
  <si>
    <t>BM01013160.172</t>
  </si>
  <si>
    <t>BM01013160.173</t>
  </si>
  <si>
    <t>BM01013160.174</t>
  </si>
  <si>
    <t>BM01013160.175</t>
  </si>
  <si>
    <t>BM01013160.176</t>
  </si>
  <si>
    <t>BM01013160.177</t>
  </si>
  <si>
    <t>BM01013160.178</t>
  </si>
  <si>
    <t>BM01013160.179</t>
  </si>
  <si>
    <t>BM01013160.180</t>
  </si>
  <si>
    <t>SI01010350.100</t>
  </si>
  <si>
    <t>BM010101620.100</t>
  </si>
  <si>
    <t>BM010101620.101</t>
  </si>
  <si>
    <t>BM010101620.102</t>
  </si>
  <si>
    <t>RE01100250.100</t>
  </si>
  <si>
    <t>RE01100250.101</t>
  </si>
  <si>
    <t>RE01100250.102</t>
  </si>
  <si>
    <t>RE01100250.103</t>
  </si>
  <si>
    <t>RE01100250.104</t>
  </si>
  <si>
    <t>RE01100250.105</t>
  </si>
  <si>
    <t>RE01100250.106</t>
  </si>
  <si>
    <t>RE01100250.107</t>
  </si>
  <si>
    <t>RE01100250.108</t>
  </si>
  <si>
    <t>RE01100250.109</t>
  </si>
  <si>
    <t>RE01100250.110</t>
  </si>
  <si>
    <t>RE01100250.111</t>
  </si>
  <si>
    <t>RE01100250.112</t>
  </si>
  <si>
    <t>RE01100250.113</t>
  </si>
  <si>
    <t>RE01100250.114</t>
  </si>
  <si>
    <t>RE01100250.115</t>
  </si>
  <si>
    <t>RE01100250.116</t>
  </si>
  <si>
    <t>RE01100250.117</t>
  </si>
  <si>
    <t>RE01100250.118</t>
  </si>
  <si>
    <t>RE01100250.119</t>
  </si>
  <si>
    <t>RE01100250.120</t>
  </si>
  <si>
    <t>RE01100250.121</t>
  </si>
  <si>
    <t>RE01100250.122</t>
  </si>
  <si>
    <t>RE01035740.100</t>
  </si>
  <si>
    <t>MA10010100.100</t>
  </si>
  <si>
    <t>MA10010100.101</t>
  </si>
  <si>
    <t>MA10010100.102</t>
  </si>
  <si>
    <t>MA10010100.103</t>
  </si>
  <si>
    <t>F010466</t>
  </si>
  <si>
    <t>3P BIOSERVICE SRL</t>
  </si>
  <si>
    <t>MA01030090</t>
  </si>
  <si>
    <t>SANGUE DI CONTROLLO APPARECCHI  ABBOTT  NORMALE 3ML</t>
  </si>
  <si>
    <t>CONT-N</t>
  </si>
  <si>
    <t>SANGUE DI CONTROLLO CODICE DA RICHIEDERE "CONF. 6" QUANTITATIVI DA RICHIEDERE PER IL BIENNIO N. 36. SARANNO SPEDITE N. 3 (CONF. 6) OGNI BIMESTRE.</t>
  </si>
  <si>
    <t>1074.24</t>
  </si>
  <si>
    <t>101</t>
  </si>
  <si>
    <t>MA01035710.10</t>
  </si>
  <si>
    <t>ENZIMATIC CLEANER</t>
  </si>
  <si>
    <t>CD3045</t>
  </si>
  <si>
    <t>I QUANTITATIVI SONO DA CORREGERE A 10 PER UN FABBISOGNO BIENNALE</t>
  </si>
  <si>
    <t>144.6</t>
  </si>
  <si>
    <t>131</t>
  </si>
  <si>
    <t>MA01035710.11</t>
  </si>
  <si>
    <t>LYSE</t>
  </si>
  <si>
    <t>CD3051</t>
  </si>
  <si>
    <t>I QUANTITATIVI SONO DA CORREGERE A 6 PER UN FARBBISOGNO BIENNALE</t>
  </si>
  <si>
    <t>704.96</t>
  </si>
  <si>
    <t>145</t>
  </si>
  <si>
    <t>MA01035710.12</t>
  </si>
  <si>
    <t>SHEATH 20Lt</t>
  </si>
  <si>
    <t>CD3700</t>
  </si>
  <si>
    <t>I QUANTITATIVI SONO DA CORREGGERE A 12 PER UN FARBBISOGNO BIENNALE</t>
  </si>
  <si>
    <t>1404.72</t>
  </si>
  <si>
    <t>169</t>
  </si>
  <si>
    <t>MA01035710.4</t>
  </si>
  <si>
    <t>DILUENT x cd 3700 CF. 20LT</t>
  </si>
  <si>
    <t>CD3041</t>
  </si>
  <si>
    <t>I QUANTITATIVI SONO DA CORREGERE A 24 PER UN FARBBISOGNO BIENNALE</t>
  </si>
  <si>
    <t>484.56</t>
  </si>
  <si>
    <t>81</t>
  </si>
  <si>
    <t>MA01035710.5</t>
  </si>
  <si>
    <t>DETERGENTE  x cd 3700 CF. 20LT</t>
  </si>
  <si>
    <t>CD2042</t>
  </si>
  <si>
    <t>I QUANTITATIVI SONO DA CORREGGERE A 14 PER UN FARBISOGNO BIENNALE</t>
  </si>
  <si>
    <t>2510.8599999999997</t>
  </si>
  <si>
    <t>346,80</t>
  </si>
  <si>
    <t>F005737</t>
  </si>
  <si>
    <t>BECTON DICKINSON ITALIA SPA</t>
  </si>
  <si>
    <t>MI01030040.3</t>
  </si>
  <si>
    <t>PROVETTA MGIT CONTENENTE 7ML DI BRODO MIDDLEBROOK (CF DA 100 PZ)</t>
  </si>
  <si>
    <t>245122</t>
  </si>
  <si>
    <t>122450.0</t>
  </si>
  <si>
    <t>Casalinuovo,Casalinuovo,Casalinuovo,Fusco_SA</t>
  </si>
  <si>
    <t>2,3,4,70</t>
  </si>
  <si>
    <t>1121,1122,1123,1891</t>
  </si>
  <si>
    <t>MI01030040.4</t>
  </si>
  <si>
    <t>BACTEC MGIT960 SUPPLEMENT KIT 6 FIALE SUPPLEMENTO DI CRESCITA</t>
  </si>
  <si>
    <t>245124</t>
  </si>
  <si>
    <t>19440.0</t>
  </si>
  <si>
    <t>2,3,6,70</t>
  </si>
  <si>
    <t>1583,872,873,874</t>
  </si>
  <si>
    <t>MI01030040.5</t>
  </si>
  <si>
    <t>CALIBRATORI BACLETEC MGIT 960</t>
  </si>
  <si>
    <t>445999</t>
  </si>
  <si>
    <t>909</t>
  </si>
  <si>
    <t>MI01032590</t>
  </si>
  <si>
    <t>LOWENSTEIN JENSEN MEDIUM SLANTZ 10 TUBI</t>
  </si>
  <si>
    <t>220908</t>
  </si>
  <si>
    <t>550.18</t>
  </si>
  <si>
    <t>1,2,2,40</t>
  </si>
  <si>
    <t>1038,1039,1040,1777</t>
  </si>
  <si>
    <t>MI01032800</t>
  </si>
  <si>
    <t>STONEBRINK MEDIUM SLANTZ + PACT 10 TUBI</t>
  </si>
  <si>
    <t>220505</t>
  </si>
  <si>
    <t>4702.12</t>
  </si>
  <si>
    <t>Casalinuovo,Casalinuovo,Casalinuovo,Casalinuovo,Fusco_SA</t>
  </si>
  <si>
    <t>4,4,4,4,30</t>
  </si>
  <si>
    <t>1212,1213,1214,1215,2032</t>
  </si>
  <si>
    <t>MI01050170</t>
  </si>
  <si>
    <t>DRYSLIDE OXIDASE (300-1200 TEST) 75 SLIDE</t>
  </si>
  <si>
    <t>231746</t>
  </si>
  <si>
    <t>2376.0</t>
  </si>
  <si>
    <t>Galiero,Guarino,Casalinuovo,Pesce,Capuano</t>
  </si>
  <si>
    <t>6,5,2,2,4</t>
  </si>
  <si>
    <t>1495,2590,464,688,962</t>
  </si>
  <si>
    <t>F004150</t>
  </si>
  <si>
    <t>DBA ITALIA DIAGNOSTIC BROKERS ASSOCIATED SRL</t>
  </si>
  <si>
    <t>BM02040810</t>
  </si>
  <si>
    <t>CRM  dc GTX 2,3 - SOLUTION OF MIXTURE OF DECARBAMOYLGONYAUTOXIN-2 AND -3 (dcGTX2&amp;3-b) ,  CONF da 0,5 ml ,  puro per analisi , standard certificato</t>
  </si>
  <si>
    <t>CRM-DCGTX2&amp;3-C</t>
  </si>
  <si>
    <t>non in stock, 3-4 settimane</t>
  </si>
  <si>
    <t>3132</t>
  </si>
  <si>
    <t>BM02040820</t>
  </si>
  <si>
    <t>CRM-C1&amp;2-B</t>
  </si>
  <si>
    <t>493.0</t>
  </si>
  <si>
    <t>3644</t>
  </si>
  <si>
    <t>BM02040830</t>
  </si>
  <si>
    <t>DOMOIC ACID MUSSEL TISSUE CRM (2X4 G BOTTLE)</t>
  </si>
  <si>
    <t>CRM-ASP-MUS-D</t>
  </si>
  <si>
    <t>221.0</t>
  </si>
  <si>
    <t>3539</t>
  </si>
  <si>
    <t>BM02040840</t>
  </si>
  <si>
    <t>CRM-DTX1-B</t>
  </si>
  <si>
    <t xml:space="preserve">Cal.Sol. dinophysistoxin- 1 (DTX1) 10.4 uM, in MeO 0,5 mL                       </t>
  </si>
  <si>
    <t>CRM-DTX1-C</t>
  </si>
  <si>
    <t>1530.0</t>
  </si>
  <si>
    <t>3159</t>
  </si>
  <si>
    <t>BM02040850</t>
  </si>
  <si>
    <t>CRM-DTX2-B</t>
  </si>
  <si>
    <t xml:space="preserve">Cal.Sol. dinophisistoxin - 2 (DTX2) 4,7 uM, in  MEOH 0,5 ml                     </t>
  </si>
  <si>
    <t>3160</t>
  </si>
  <si>
    <t>F001232</t>
  </si>
  <si>
    <t>SACCO SRL</t>
  </si>
  <si>
    <t>MA01050220</t>
  </si>
  <si>
    <t>DELVOTEST SP 100 PROVE</t>
  </si>
  <si>
    <t>A3514</t>
  </si>
  <si>
    <t>2962.34</t>
  </si>
  <si>
    <t>Galiero,Guarino,Casalinuovo,Barca</t>
  </si>
  <si>
    <t>15,8,3,5</t>
  </si>
  <si>
    <t>230,4073,684,955</t>
  </si>
  <si>
    <t>MA010510100</t>
  </si>
  <si>
    <t>KIT GRASSI P-ANISIDINA CF100</t>
  </si>
  <si>
    <t>L014122</t>
  </si>
  <si>
    <t>256</t>
  </si>
  <si>
    <t>MA010510110</t>
  </si>
  <si>
    <t>KIT  AMMONIACA CF100</t>
  </si>
  <si>
    <t>L005170</t>
  </si>
  <si>
    <t>255</t>
  </si>
  <si>
    <t>MA010510120</t>
  </si>
  <si>
    <t>KIT   LATTOSIO CF100</t>
  </si>
  <si>
    <t>L016095</t>
  </si>
  <si>
    <t>254</t>
  </si>
  <si>
    <t>MA010510130</t>
  </si>
  <si>
    <t>SOLUZIONE EXTRAFLUID 100ML 20 TEST</t>
  </si>
  <si>
    <t>L022076</t>
  </si>
  <si>
    <t>277</t>
  </si>
  <si>
    <t>MA01051030</t>
  </si>
  <si>
    <t>KIT ACQUA OSSIGENATA CF 100</t>
  </si>
  <si>
    <t>L018015X8300325</t>
  </si>
  <si>
    <t>513</t>
  </si>
  <si>
    <t>MA01051030.1</t>
  </si>
  <si>
    <t>KIT CLORURI CF 100</t>
  </si>
  <si>
    <t>L005177X8300100</t>
  </si>
  <si>
    <t>514</t>
  </si>
  <si>
    <t>MA01051030.2</t>
  </si>
  <si>
    <t>KIT FOSFATASI ALCALINA  CF 100</t>
  </si>
  <si>
    <t>L005186X8300225</t>
  </si>
  <si>
    <t>516</t>
  </si>
  <si>
    <t>MA01051030.3</t>
  </si>
  <si>
    <t>KIT GRASSI ACIDITA'  CF 100</t>
  </si>
  <si>
    <t>L005144X8300125</t>
  </si>
  <si>
    <t>518</t>
  </si>
  <si>
    <t>MA01051030.5</t>
  </si>
  <si>
    <t>KIT GRASSI PEROSSIDI  CF 100</t>
  </si>
  <si>
    <t>L005145X8300150</t>
  </si>
  <si>
    <t>520</t>
  </si>
  <si>
    <t>MA01051030.6</t>
  </si>
  <si>
    <t>KIT  PEROSSIDASI  CF 100</t>
  </si>
  <si>
    <t>L001331X8300525</t>
  </si>
  <si>
    <t>800.0</t>
  </si>
  <si>
    <t>512</t>
  </si>
  <si>
    <t>MA01051030.7</t>
  </si>
  <si>
    <t>KIT FRUTTOSIL-LISINA CONF.100</t>
  </si>
  <si>
    <t>L001328X8300400</t>
  </si>
  <si>
    <t>2000.0</t>
  </si>
  <si>
    <t>517</t>
  </si>
  <si>
    <t>MA01051030.8</t>
  </si>
  <si>
    <t>KIT CONTROLLO LATTOSIO</t>
  </si>
  <si>
    <t>L027216X5300775</t>
  </si>
  <si>
    <t>515</t>
  </si>
  <si>
    <t>MA01051050</t>
  </si>
  <si>
    <t>LATTOSIO KIT  CONF.100</t>
  </si>
  <si>
    <t>300015</t>
  </si>
  <si>
    <t>400.0</t>
  </si>
  <si>
    <t>353</t>
  </si>
  <si>
    <t>MA01051080</t>
  </si>
  <si>
    <t>KIT UREA CONF. 100</t>
  </si>
  <si>
    <t>L005176</t>
  </si>
  <si>
    <t>MA01051090</t>
  </si>
  <si>
    <t>KIT GRASSI PEROSSIDI CF.100</t>
  </si>
  <si>
    <t>L005145</t>
  </si>
  <si>
    <t>257</t>
  </si>
  <si>
    <t>PA17010500.1</t>
  </si>
  <si>
    <t>GHIERA STRINGILAME NERA MOD. 4655</t>
  </si>
  <si>
    <t>L027772</t>
  </si>
  <si>
    <t>44.5</t>
  </si>
  <si>
    <t>497</t>
  </si>
  <si>
    <t>PA17010500.2</t>
  </si>
  <si>
    <t>GRUPPO LAME TAGLIENTI A 6 PUNTE</t>
  </si>
  <si>
    <t>L029681</t>
  </si>
  <si>
    <t>89.5</t>
  </si>
  <si>
    <t>498</t>
  </si>
  <si>
    <t>PL01110140.2</t>
  </si>
  <si>
    <t>NOVASINA AG (VASCHETTE PER LETTURA AW)</t>
  </si>
  <si>
    <t>1110601</t>
  </si>
  <si>
    <t>121.0</t>
  </si>
  <si>
    <t>4128</t>
  </si>
  <si>
    <t>RE01053680.8</t>
  </si>
  <si>
    <t>STANDARD CALIBRAZIONE AW SAL-T 75</t>
  </si>
  <si>
    <t>1110936</t>
  </si>
  <si>
    <t>354.0</t>
  </si>
  <si>
    <t>1211</t>
  </si>
  <si>
    <t>NRCCRM-C1&amp;2-B purezza analitica</t>
  </si>
  <si>
    <t>MA01010050.100</t>
  </si>
  <si>
    <t>MA01010050.101</t>
  </si>
  <si>
    <t>FA00011</t>
  </si>
  <si>
    <t xml:space="preserve">DTO SRL **AUTOCREATO                          </t>
  </si>
  <si>
    <t>CHI_10</t>
  </si>
  <si>
    <t>BOX ESSENTIALS KIT -BLUE per LC-MS QTRAP Sciex</t>
  </si>
  <si>
    <t>not available</t>
  </si>
  <si>
    <t>3833</t>
  </si>
  <si>
    <t>MA01050250</t>
  </si>
  <si>
    <t>OVATEC PLUS SYSTEM</t>
  </si>
  <si>
    <t>AUOVA9L</t>
  </si>
  <si>
    <t>TE</t>
  </si>
  <si>
    <t>761.1799999999998</t>
  </si>
  <si>
    <t>10,2,2</t>
  </si>
  <si>
    <t>1505,1831,416</t>
  </si>
  <si>
    <t>VE02060140.2</t>
  </si>
  <si>
    <t>BOTTLE ASSY, J-LITE  1000ML, PP (SET OF 2)</t>
  </si>
  <si>
    <t>A98813</t>
  </si>
  <si>
    <t xml:space="preserve">non più in produzione sostituite da C31597 </t>
  </si>
  <si>
    <t>1516.4</t>
  </si>
  <si>
    <t>2141</t>
  </si>
  <si>
    <t>MI01033990</t>
  </si>
  <si>
    <t>SHIGELLA DYSENTERIAE 1-10</t>
  </si>
  <si>
    <t>66442</t>
  </si>
  <si>
    <t>NON PIU' DISPONIBILE</t>
  </si>
  <si>
    <t>2897</t>
  </si>
  <si>
    <t>MI01033990.1</t>
  </si>
  <si>
    <t>SHIGELLA BOYDI 1-15</t>
  </si>
  <si>
    <t>66444</t>
  </si>
  <si>
    <t>930.0</t>
  </si>
  <si>
    <t>1187,2892</t>
  </si>
  <si>
    <t>MI01033990.2</t>
  </si>
  <si>
    <t>SHIGELLA FLEXNERI 1-6 X&amp;Y</t>
  </si>
  <si>
    <t>66443</t>
  </si>
  <si>
    <t>1189,2899</t>
  </si>
  <si>
    <t>MI01033990.3</t>
  </si>
  <si>
    <t>ANTISHIGELLA SONNEY pool phase I-II</t>
  </si>
  <si>
    <t>66445</t>
  </si>
  <si>
    <t>1135.0</t>
  </si>
  <si>
    <t>2952,855</t>
  </si>
  <si>
    <t>NRCCRM-C1&amp;2-B</t>
  </si>
  <si>
    <t>DTX 1, CONF da 0,5 ml ,   puro per analisi Cal.Sol. Dinophysistoxin</t>
  </si>
  <si>
    <t>DTX 2, CONF da 0,5 ml ,  puro per analisi Cal.Sol. Dinophysistoxin</t>
  </si>
  <si>
    <t>PA01010010.18</t>
  </si>
  <si>
    <t>MICROPIPETTA VARIABILE 20-100 ul</t>
  </si>
  <si>
    <t>F123615</t>
  </si>
  <si>
    <t>363.0</t>
  </si>
  <si>
    <t>1800</t>
  </si>
  <si>
    <t>PA01010010.7</t>
  </si>
  <si>
    <t>MICROPIPETTA VARIABILE 50-200 ul</t>
  </si>
  <si>
    <t>F123601</t>
  </si>
  <si>
    <t>1801</t>
  </si>
  <si>
    <t>PA01010010.8</t>
  </si>
  <si>
    <t>MICROPIPETTA GILSON PIPETMAN P1000</t>
  </si>
  <si>
    <t>F123602</t>
  </si>
  <si>
    <t>1799</t>
  </si>
  <si>
    <t>PA13010340.2</t>
  </si>
  <si>
    <t>SET BATTERIE X RESEARCH PRO</t>
  </si>
  <si>
    <t>4860501002</t>
  </si>
  <si>
    <t>non disponibile</t>
  </si>
  <si>
    <t>168</t>
  </si>
  <si>
    <t>MS010010.15</t>
  </si>
  <si>
    <t>FORNITURA MATERIALE DI CONSUMO ricarica Evocard</t>
  </si>
  <si>
    <t>ricarica Evocard</t>
  </si>
  <si>
    <t>MQ</t>
  </si>
  <si>
    <t>1711</t>
  </si>
  <si>
    <t>PA01090010</t>
  </si>
  <si>
    <t>CALIBRAZIONE PIPETTATORE</t>
  </si>
  <si>
    <t>RICHIEDERE OFFERTA A UFFICIO ASSISTENZA TECNICA</t>
  </si>
  <si>
    <t>5075.0</t>
  </si>
  <si>
    <t>30,30</t>
  </si>
  <si>
    <t>1599,1600</t>
  </si>
  <si>
    <t>BS01010870</t>
  </si>
  <si>
    <t xml:space="preserve"> CHECK BSE-SCRAPIE ANTIGEN 5-PIASTRE/460POZZETTI</t>
  </si>
  <si>
    <t>99-08600</t>
  </si>
  <si>
    <t>kit con contratto a parte (gara nazionale BSE)</t>
  </si>
  <si>
    <t>113078.85</t>
  </si>
  <si>
    <t>Casalinuovo,Casalinuovo,Pesce</t>
  </si>
  <si>
    <t>9,9,42</t>
  </si>
  <si>
    <t>1363,818,819</t>
  </si>
  <si>
    <t>SI01020170</t>
  </si>
  <si>
    <t>BVDV P80 ANTICORPI ELISA 480 POZZETTI</t>
  </si>
  <si>
    <t>P00645-5__</t>
  </si>
  <si>
    <t>duplicato</t>
  </si>
  <si>
    <t>6854.8</t>
  </si>
  <si>
    <t>907</t>
  </si>
  <si>
    <t>SI01020220</t>
  </si>
  <si>
    <t>MAEDI-VISNA / CAEV ANTIBOBY TEST KIT</t>
  </si>
  <si>
    <t>P00302-5</t>
  </si>
  <si>
    <t>kit fuori produzione</t>
  </si>
  <si>
    <t>2856.08</t>
  </si>
  <si>
    <t>Casalinuovo,Fusco_SA,Lucifora</t>
  </si>
  <si>
    <t>3,2,2</t>
  </si>
  <si>
    <t>1042,1780,3032</t>
  </si>
  <si>
    <t>SI01020280.1</t>
  </si>
  <si>
    <t>KIT IDEXX IBR GE 5/STRIP</t>
  </si>
  <si>
    <t>99-41459_</t>
  </si>
  <si>
    <t>7196.8099999999995</t>
  </si>
  <si>
    <t>8,5,6</t>
  </si>
  <si>
    <t>1465,1764,720</t>
  </si>
  <si>
    <t>SI03030210</t>
  </si>
  <si>
    <t>BRUCELLOSIS VERONAL BUFFER 100 ML</t>
  </si>
  <si>
    <t>P00121</t>
  </si>
  <si>
    <t>390</t>
  </si>
  <si>
    <t>13011.68</t>
  </si>
  <si>
    <t>Martucciello,Casalinuovo,Pesce,Barca</t>
  </si>
  <si>
    <t>300,40,40,10</t>
  </si>
  <si>
    <t>1454,33,4053,901</t>
  </si>
  <si>
    <t>BM010101620.61</t>
  </si>
  <si>
    <t>ELUTION PLATE (200ul) FOR  IDEAL 96</t>
  </si>
  <si>
    <t>IDELU-96A</t>
  </si>
  <si>
    <t>IDELU-96A è stato sostitutito da IDELU-96</t>
  </si>
  <si>
    <t>1168.0</t>
  </si>
  <si>
    <t>1677</t>
  </si>
  <si>
    <t>SI01020910.7</t>
  </si>
  <si>
    <t>PARAS-5P</t>
  </si>
  <si>
    <t>Questo kit è identico a quello con il cod: SI01020910.1</t>
  </si>
  <si>
    <t>7800.0</t>
  </si>
  <si>
    <t>Martucciello,Barca</t>
  </si>
  <si>
    <t>6,20</t>
  </si>
  <si>
    <t>4092,46</t>
  </si>
  <si>
    <t>BM04011180</t>
  </si>
  <si>
    <t>FLAVOMYCIN CF 10 mg- purezza analitica</t>
  </si>
  <si>
    <t>32404-10MG</t>
  </si>
  <si>
    <t>82.5</t>
  </si>
  <si>
    <t>3567</t>
  </si>
  <si>
    <t>CHI_77</t>
  </si>
  <si>
    <t>SIRINGA COMPLETAMENTE IN VETRO 5 ml ELVAN  per PowerPrep</t>
  </si>
  <si>
    <t xml:space="preserve">per Power Prep </t>
  </si>
  <si>
    <t>3948</t>
  </si>
  <si>
    <t>RE01051007.12</t>
  </si>
  <si>
    <t>6-METHYL-2-THIOURACIL  50mg - purezza = 98%</t>
  </si>
  <si>
    <t>A2T455P050</t>
  </si>
  <si>
    <t xml:space="preserve"> purezza ? 98%  dichiarazione di scadenza del lotto di prodotto fornito </t>
  </si>
  <si>
    <t>46.5</t>
  </si>
  <si>
    <t>3374</t>
  </si>
  <si>
    <t>RE01054630.32</t>
  </si>
  <si>
    <t>AZASPIRACID-2 (aza-2),  da CONF 0,5 ml , puro per analisi maggiore 98,7%</t>
  </si>
  <si>
    <t>CRMAZA2B</t>
  </si>
  <si>
    <t>3063</t>
  </si>
  <si>
    <t>BM01014500</t>
  </si>
  <si>
    <t>PREP SEQ RAPID SPIN SAMPLE PREPARATION KIT- EXTRA CLEAN - 100 DET</t>
  </si>
  <si>
    <t>4413269</t>
  </si>
  <si>
    <t>875.32</t>
  </si>
  <si>
    <t>546,547</t>
  </si>
  <si>
    <t>BM04011400.2</t>
  </si>
  <si>
    <t>TAQPATH 1-STEP RT-QPCR MM 5X1 ML</t>
  </si>
  <si>
    <t>A15299</t>
  </si>
  <si>
    <t>8820.0</t>
  </si>
  <si>
    <t>2050</t>
  </si>
  <si>
    <t>CO01010030</t>
  </si>
  <si>
    <t>ANTIBIOTIC ANTIMYCOTIC SOLUTION (100X)LIQUID</t>
  </si>
  <si>
    <t>A5955-100ML</t>
  </si>
  <si>
    <t>271.4</t>
  </si>
  <si>
    <t>1551</t>
  </si>
  <si>
    <t>FI01010360</t>
  </si>
  <si>
    <t>EDGE BIO DTR GEL FLITRATION CARTRIDGES</t>
  </si>
  <si>
    <t>98780/4408228</t>
  </si>
  <si>
    <t>4779.009999999999</t>
  </si>
  <si>
    <t>Fusco_SA,Capuano,Casalinuovo</t>
  </si>
  <si>
    <t>50,15,6</t>
  </si>
  <si>
    <t>1670,2592,966</t>
  </si>
  <si>
    <t>SI01010530.10</t>
  </si>
  <si>
    <t>MICROSEQ 500 16S rDNA PCR  KIT</t>
  </si>
  <si>
    <t>4348229</t>
  </si>
  <si>
    <t>1058,2660</t>
  </si>
  <si>
    <t>SI01010530.12</t>
  </si>
  <si>
    <t>MICROSEQ  16S rDNA BACTERIAL IDENTIFICATION SEQUENCING</t>
  </si>
  <si>
    <t>4346479</t>
  </si>
  <si>
    <t>6955.299999999999</t>
  </si>
  <si>
    <t>3,10</t>
  </si>
  <si>
    <t>1056,1806</t>
  </si>
  <si>
    <t>SI01010530.2</t>
  </si>
  <si>
    <t>MICROSEQ 500 16S rDNA  KIT</t>
  </si>
  <si>
    <t>4346480</t>
  </si>
  <si>
    <t>13912.1</t>
  </si>
  <si>
    <t>3,16,2</t>
  </si>
  <si>
    <t>1057,1807,2659</t>
  </si>
  <si>
    <t>SI01010530.22</t>
  </si>
  <si>
    <t>MICROSEQ 500 16S rDNA PCR  KIT  EACH</t>
  </si>
  <si>
    <t>4348228</t>
  </si>
  <si>
    <t>9530.4</t>
  </si>
  <si>
    <t>1808</t>
  </si>
  <si>
    <t>SI01010530.6</t>
  </si>
  <si>
    <t>MICROSEQ CLEANUP COMBO KIT</t>
  </si>
  <si>
    <t>4427807</t>
  </si>
  <si>
    <t>1847.52</t>
  </si>
  <si>
    <t>1809</t>
  </si>
  <si>
    <t>SI01010530.7</t>
  </si>
  <si>
    <t>MICROSEQ DTR CARTRIDGES</t>
  </si>
  <si>
    <t>4408228</t>
  </si>
  <si>
    <t>3603.44</t>
  </si>
  <si>
    <t>8,40</t>
  </si>
  <si>
    <t>1059,1810</t>
  </si>
  <si>
    <t>MI01100220</t>
  </si>
  <si>
    <t>COLESTEROLO HDL 2X30</t>
  </si>
  <si>
    <t>124</t>
  </si>
  <si>
    <t>MI01100220.1</t>
  </si>
  <si>
    <t>COLESTEROLO LDL 1X30</t>
  </si>
  <si>
    <t>125</t>
  </si>
  <si>
    <t>MI01100320</t>
  </si>
  <si>
    <t>CK-NAC TOTALE 4X10</t>
  </si>
  <si>
    <t>38</t>
  </si>
  <si>
    <t>MI01100330</t>
  </si>
  <si>
    <t>GGT 6X48,5</t>
  </si>
  <si>
    <t>135</t>
  </si>
  <si>
    <t>MI01100350</t>
  </si>
  <si>
    <t>GPT/ALT 6X48,5</t>
  </si>
  <si>
    <t>138</t>
  </si>
  <si>
    <t>MI01100370</t>
  </si>
  <si>
    <t>LIPASI 2X12</t>
  </si>
  <si>
    <t>51</t>
  </si>
  <si>
    <t>MI01050580</t>
  </si>
  <si>
    <t>CAMPYLOBACTER TEST 50 TEST</t>
  </si>
  <si>
    <t>T00DR0155M</t>
  </si>
  <si>
    <t>NON FORNIBILE</t>
  </si>
  <si>
    <t>909.5</t>
  </si>
  <si>
    <t>668</t>
  </si>
  <si>
    <t>BM01012070.1</t>
  </si>
  <si>
    <t>QUANTITI FAST MULTIPLEX RT-PCR+R KIT</t>
  </si>
  <si>
    <t>204954</t>
  </si>
  <si>
    <t>3,1</t>
  </si>
  <si>
    <t>1152,1945</t>
  </si>
  <si>
    <t>BM010115010.31</t>
  </si>
  <si>
    <t>SUREFAST®  YERSINIA 3PLEX (RT PCR 100DET)</t>
  </si>
  <si>
    <t>F5132-O</t>
  </si>
  <si>
    <t xml:space="preserve">F5132 Codice corretto riga 4. F3132-O non esistente nel ns. catalogo. </t>
  </si>
  <si>
    <t>672.0</t>
  </si>
  <si>
    <t>599</t>
  </si>
  <si>
    <t>MA01055870</t>
  </si>
  <si>
    <t>ENZYMATIC BIOANALYSIS LATTOS/GALATTOSIO 32 DET</t>
  </si>
  <si>
    <t>10176303035</t>
  </si>
  <si>
    <t xml:space="preserve">E8110 Codice corretto riga 15. 10176303035 non esistente nel ns. catalogo. </t>
  </si>
  <si>
    <t>264.96</t>
  </si>
  <si>
    <t>2594</t>
  </si>
  <si>
    <t>RE01050010.1</t>
  </si>
  <si>
    <t>LACTOSE/D-GLUCOSE (ENZYMATIC BIOANALYSI LATTOSIO)</t>
  </si>
  <si>
    <t>10986119035</t>
  </si>
  <si>
    <t xml:space="preserve">E8130 Codice corretto riga 20. 10986119035 non esistente nel ns. catalogo. </t>
  </si>
  <si>
    <t>1792.39</t>
  </si>
  <si>
    <t>2640</t>
  </si>
  <si>
    <t>SI02060180</t>
  </si>
  <si>
    <t>RIDASCREEN  SET TOTAL(ENTEROTOSSINE)(ELISA) 48 DET</t>
  </si>
  <si>
    <t>R4106</t>
  </si>
  <si>
    <t xml:space="preserve">R4105 codice corretto conf.da 96 riga 38. R4106 non esistente nel ns. catalogo. </t>
  </si>
  <si>
    <t>1425.0</t>
  </si>
  <si>
    <t>570</t>
  </si>
  <si>
    <t>SI02060200.3</t>
  </si>
  <si>
    <t>SET OF 3 PROCESSED SOYA ASSAY CONTROLS</t>
  </si>
  <si>
    <t>R7132</t>
  </si>
  <si>
    <t xml:space="preserve">R7132 non esistente nel ns. catalogo. </t>
  </si>
  <si>
    <t>2888</t>
  </si>
  <si>
    <t>MI01020050</t>
  </si>
  <si>
    <t>LINCOMICINA 2 UG 5X50 DISCHI</t>
  </si>
  <si>
    <t>CT0027B</t>
  </si>
  <si>
    <t>N/D</t>
  </si>
  <si>
    <t>1501,408</t>
  </si>
  <si>
    <t>MI01050280</t>
  </si>
  <si>
    <t>0129 DISCS (10 UG) 1X50 DISCHI</t>
  </si>
  <si>
    <t>DD0014T</t>
  </si>
  <si>
    <t>1521</t>
  </si>
  <si>
    <t>MI01050740</t>
  </si>
  <si>
    <t>DRYSPOT SEROCHECK O145</t>
  </si>
  <si>
    <t>DR0360M</t>
  </si>
  <si>
    <t>1308.25</t>
  </si>
  <si>
    <t>467</t>
  </si>
  <si>
    <t>MI01050740.1</t>
  </si>
  <si>
    <t>DRYSPOT SEROCHECK O111 CF.15 TEST</t>
  </si>
  <si>
    <t>DR0340M</t>
  </si>
  <si>
    <t>1222.63</t>
  </si>
  <si>
    <t>466</t>
  </si>
  <si>
    <t>MI01050740.2</t>
  </si>
  <si>
    <t>DRYSPOT SEROCHECK O103 CF.15 TEST</t>
  </si>
  <si>
    <t>DR0330M</t>
  </si>
  <si>
    <t>1162.75</t>
  </si>
  <si>
    <t>465</t>
  </si>
  <si>
    <t>MI01050890</t>
  </si>
  <si>
    <t>DRYSPOT SEROCHECK O26</t>
  </si>
  <si>
    <t>DR0310M</t>
  </si>
  <si>
    <t>1291.08</t>
  </si>
  <si>
    <t>468</t>
  </si>
  <si>
    <t>MI01070670.1</t>
  </si>
  <si>
    <t>OSCM II BRILLANCE SALMONELLA AGAR BASE 500G</t>
  </si>
  <si>
    <t>4053502</t>
  </si>
  <si>
    <t>4993.89</t>
  </si>
  <si>
    <t>Casalinuovo,Iorio</t>
  </si>
  <si>
    <t>1083,2328</t>
  </si>
  <si>
    <t>SI01020770</t>
  </si>
  <si>
    <t>BOVINE GENOTYPES PANEL 3.1  100 RXNS</t>
  </si>
  <si>
    <t>F900S</t>
  </si>
  <si>
    <t>4800.0</t>
  </si>
  <si>
    <t>1588</t>
  </si>
  <si>
    <t>INFO AGGIUNTIVE DIP</t>
  </si>
  <si>
    <t>note_direzione</t>
  </si>
  <si>
    <t>Cambiata denominazione aggiornamento</t>
  </si>
  <si>
    <t>R</t>
  </si>
  <si>
    <t>DITTE</t>
  </si>
  <si>
    <t>CIG</t>
  </si>
  <si>
    <t>PROTOCOLLO INOLTRO</t>
  </si>
  <si>
    <t>PROTOCOLLO OFFERTA</t>
  </si>
  <si>
    <t>ESTREMI OFFERTE</t>
  </si>
  <si>
    <t>PEC</t>
  </si>
  <si>
    <t>Note</t>
  </si>
  <si>
    <t>ZF038C318D</t>
  </si>
  <si>
    <t>11314 - 30/11/2022</t>
  </si>
  <si>
    <t>12105 - 21-12-2022 12.50</t>
  </si>
  <si>
    <t>A.P. 96 del 44911</t>
  </si>
  <si>
    <t>3PBIOSERVICESRL@PEC.IT</t>
  </si>
  <si>
    <t xml:space="preserve">AB SCIEX SRL       </t>
  </si>
  <si>
    <t>ZEB38CB978</t>
  </si>
  <si>
    <t>11315 - 30/11/2022</t>
  </si>
  <si>
    <t>11878 - 14-12-2022 12.37</t>
  </si>
  <si>
    <t>22174959 del 44901</t>
  </si>
  <si>
    <t>sciex@legalmail.it</t>
  </si>
  <si>
    <t>ABREG SRL</t>
  </si>
  <si>
    <t>ZAC38CA1A0</t>
  </si>
  <si>
    <t>11316 - 30/11/2022</t>
  </si>
  <si>
    <t>coleparmer@pec.it</t>
  </si>
  <si>
    <t>NON HA RISPOSTO ALLA RICHIESTA</t>
  </si>
  <si>
    <t>Z2538CF3E0</t>
  </si>
  <si>
    <t>11317 - 30/11/2022</t>
  </si>
  <si>
    <t>11361 - 01-12-2022 11.24</t>
  </si>
  <si>
    <t>SO3586 del 44896</t>
  </si>
  <si>
    <t>michel.arotcarena@affinisep.com</t>
  </si>
  <si>
    <t>Z2038C2A83</t>
  </si>
  <si>
    <t>11318 - 30/11/2022</t>
  </si>
  <si>
    <t>11557 - 05-12-2022 16.18</t>
  </si>
  <si>
    <t>4181048/4181094 del 44900</t>
  </si>
  <si>
    <t>agilentgarelsca@pecsoci.ui.torino.it</t>
  </si>
  <si>
    <t>Z8E38CEED7</t>
  </si>
  <si>
    <t>11320 - 30/11/2022</t>
  </si>
  <si>
    <t>11653 - 07-12-2022 10.32</t>
  </si>
  <si>
    <t>22072 del 44902</t>
  </si>
  <si>
    <t>agrolabo@allpec.it</t>
  </si>
  <si>
    <t>ZF738C2A9D</t>
  </si>
  <si>
    <t>11319 - 30/11/2022</t>
  </si>
  <si>
    <t>11469 - 02-12-2022 13.42</t>
  </si>
  <si>
    <t>10132 del 44897</t>
  </si>
  <si>
    <t>ufficiogarealcyonitalia@legalmail.it</t>
  </si>
  <si>
    <t>Z3338C28C5</t>
  </si>
  <si>
    <t>11321 - 30/11/2022</t>
  </si>
  <si>
    <t>11709 - 09-12-2022 12.03</t>
  </si>
  <si>
    <t>189 del 44902</t>
  </si>
  <si>
    <t>Allevamento.blood@pec.it</t>
  </si>
  <si>
    <t>ZDA38C28AE</t>
  </si>
  <si>
    <t>11322 - 30/11/2022</t>
  </si>
  <si>
    <t>11804 - 13-12-2022 08.42</t>
  </si>
  <si>
    <t>221526WC del 44904</t>
  </si>
  <si>
    <t>areachem@pec.it</t>
  </si>
  <si>
    <t>ASSOCIAZIONE ITALIANA ALLEVATORI</t>
  </si>
  <si>
    <t>ZAB38E740F</t>
  </si>
  <si>
    <t>11471 - 02/12/2022</t>
  </si>
  <si>
    <t>affarigenerali@pec.aia.it</t>
  </si>
  <si>
    <t>Z1238CB8D4</t>
  </si>
  <si>
    <t>11323 - 30/11/2022</t>
  </si>
  <si>
    <t>11358 - 01-12-2022 10.22</t>
  </si>
  <si>
    <t>1 del 44896</t>
  </si>
  <si>
    <t>astoritecnica@legalmail.it</t>
  </si>
  <si>
    <t>ZDB38C29EE</t>
  </si>
  <si>
    <t>11327 - 30/11/2022</t>
  </si>
  <si>
    <t>11873 - 14-12-2022 12.12</t>
  </si>
  <si>
    <t>02101193 del 06.12.2022</t>
  </si>
  <si>
    <t>lifesciences@pec.beckman.it</t>
  </si>
  <si>
    <t>Z2838E4CD4</t>
  </si>
  <si>
    <t>11472 - 02/12/2022</t>
  </si>
  <si>
    <t>12065 - 20-12-2022 13.29</t>
  </si>
  <si>
    <t>Q176753  del 44915</t>
  </si>
  <si>
    <t>Bdufficiogare@legalmail.it</t>
  </si>
  <si>
    <t>Z9B38C2959</t>
  </si>
  <si>
    <t>11325 - 30/11/2022</t>
  </si>
  <si>
    <t>11439 - 01-12-2022 16.32</t>
  </si>
  <si>
    <t>3702-46952 del 44896</t>
  </si>
  <si>
    <t>commerciale@pec.bio-optica.it</t>
  </si>
  <si>
    <t>BIO-CELL SRL</t>
  </si>
  <si>
    <t>ZC138CAF21</t>
  </si>
  <si>
    <t>11328 - 30/11/2022</t>
  </si>
  <si>
    <t>bio-cellsrl@legalmail.it</t>
  </si>
  <si>
    <t>ZE138E4ABA</t>
  </si>
  <si>
    <t>11473 - 02/12/2022</t>
  </si>
  <si>
    <t>11625 - 06-12-2022 14.04</t>
  </si>
  <si>
    <t>D222104 del 44900</t>
  </si>
  <si>
    <t>gare@pec.biogenetics.it</t>
  </si>
  <si>
    <t xml:space="preserve">BIOMOLE SRL// BIOCLARMA </t>
  </si>
  <si>
    <t>Z5638CA8D7</t>
  </si>
  <si>
    <t>11330 -  30/11/2022</t>
  </si>
  <si>
    <t>11598 - 06-12-2022 11.20</t>
  </si>
  <si>
    <t>64/22 del 44901</t>
  </si>
  <si>
    <t>bioclarma@pec.it</t>
  </si>
  <si>
    <t>95256975D6</t>
  </si>
  <si>
    <t>11474 - 02/12/2022</t>
  </si>
  <si>
    <t>11803 - 13-12-2022 08.41</t>
  </si>
  <si>
    <t>Prot: 2022120253 del 44907</t>
  </si>
  <si>
    <t>gare@bio-rad.postecert.it</t>
  </si>
  <si>
    <t>Z8F38C2B04</t>
  </si>
  <si>
    <t>11331 - 30/11/2022</t>
  </si>
  <si>
    <t>11703 - 09-12-2022 10.20</t>
  </si>
  <si>
    <t>1187 del 09.12.2022</t>
  </si>
  <si>
    <t>bioscientificasrl@pec.cgn.it</t>
  </si>
  <si>
    <t>Z7A38E2042</t>
  </si>
  <si>
    <t>11475 - 02/12/2022</t>
  </si>
  <si>
    <t>11991 - 19-12-2022 11.00</t>
  </si>
  <si>
    <t>986/LR del 44910</t>
  </si>
  <si>
    <t>BIOSERVICE@POSTE-CERTIFICATE.IT</t>
  </si>
  <si>
    <t>ZA838CAB55</t>
  </si>
  <si>
    <t>11332 - 30/11/2022</t>
  </si>
  <si>
    <t>11349 -  01/12/2022 08:54</t>
  </si>
  <si>
    <t>7641/VB/22/01  del 31/11/2022</t>
  </si>
  <si>
    <t>italia@pec.biosigmaeu.com</t>
  </si>
  <si>
    <t>9525610E08</t>
  </si>
  <si>
    <t>11477 - 02/12/2022</t>
  </si>
  <si>
    <t>11986 - 19-12-2022 09.06</t>
  </si>
  <si>
    <t>104 del 44907</t>
  </si>
  <si>
    <t>infobiotecnica@pec.it</t>
  </si>
  <si>
    <t>Z6A38C2AD9</t>
  </si>
  <si>
    <t>11334 - 30/11/2022</t>
  </si>
  <si>
    <t>11634 - 06-12-2022 15.41</t>
  </si>
  <si>
    <t>Q-44803 del 44901</t>
  </si>
  <si>
    <t>brukeritalia@legalmail.it</t>
  </si>
  <si>
    <t>Z4B38CADB8</t>
  </si>
  <si>
    <t>11335 - 30/11/2022</t>
  </si>
  <si>
    <t>12102 - 21-12-2022 12.33</t>
  </si>
  <si>
    <t>558 del 44916</t>
  </si>
  <si>
    <t>calsystem@legalmail.it</t>
  </si>
  <si>
    <t>Z3A38C3476</t>
  </si>
  <si>
    <t>11336 - 30/11/2022</t>
  </si>
  <si>
    <t>11619 - 06-12-2022 00.00</t>
  </si>
  <si>
    <t>2122530097 del 44900</t>
  </si>
  <si>
    <t>gare.carloerbareagents@pec.it</t>
  </si>
  <si>
    <t>CEVA SALUTE ANIMALE SPA</t>
  </si>
  <si>
    <t>ZCC38CAA40</t>
  </si>
  <si>
    <t>11387 - 01/12/2022</t>
  </si>
  <si>
    <t>cevasaluteanimalespa@gifapec.it</t>
  </si>
  <si>
    <t>Z3C38CAF8F</t>
  </si>
  <si>
    <t>11388 - 01/12/2022</t>
  </si>
  <si>
    <t>11737 - 12-12-2022 08.59</t>
  </si>
  <si>
    <t>542 del 44904</t>
  </si>
  <si>
    <t>cheimika@pec.it</t>
  </si>
  <si>
    <t>Z6538D022F</t>
  </si>
  <si>
    <t>11389 - 01/12/2022</t>
  </si>
  <si>
    <t>11835 - 13-12-2022 12.46</t>
  </si>
  <si>
    <t>18904 del 44908</t>
  </si>
  <si>
    <t>cr2000@pec.it</t>
  </si>
  <si>
    <t>Z0238CACAC</t>
  </si>
  <si>
    <t>11391 - 01/12/2022</t>
  </si>
  <si>
    <t>EMAIL GARE E ACQUISTI
 - 12-12-2022 00.00</t>
  </si>
  <si>
    <t>Q-345710 V1 del 44907</t>
  </si>
  <si>
    <t>gmbh@legalmail.it</t>
  </si>
  <si>
    <t>Z1F38C2943</t>
  </si>
  <si>
    <t>11397 - 01/12/2022</t>
  </si>
  <si>
    <t>11688 - 07-12-2022 16.34</t>
  </si>
  <si>
    <t>50551 r. 1 del 07.12.2022</t>
  </si>
  <si>
    <t>dtoservizi@legalmail.it</t>
  </si>
  <si>
    <t xml:space="preserve">DBA ITALIA DIAGNOSTIC BROKERS ASSOCIATED SRL    </t>
  </si>
  <si>
    <t>Z5238C2A43</t>
  </si>
  <si>
    <t>11390 - 01/12/2022</t>
  </si>
  <si>
    <t>11955 - 16-12-2022 10.05</t>
  </si>
  <si>
    <t>PRE2022-12303 del 44910</t>
  </si>
  <si>
    <t>dbaitalia@legalmail.it</t>
  </si>
  <si>
    <t>DELCON SRL</t>
  </si>
  <si>
    <t>ZF038CB9D6</t>
  </si>
  <si>
    <t>11392 - 01/12/2022</t>
  </si>
  <si>
    <t>delcon@pec.companymail.it</t>
  </si>
  <si>
    <t>DFTS DI DEVIS SARTORE</t>
  </si>
  <si>
    <t>Z0C38CB831</t>
  </si>
  <si>
    <t>11394 - 01/12/2022</t>
  </si>
  <si>
    <t>devis.sartore@pec.it</t>
  </si>
  <si>
    <t>Z3138CA0D4</t>
  </si>
  <si>
    <t>11393 - 01/12/2022</t>
  </si>
  <si>
    <t>11550 - 05-12-2022 14.59</t>
  </si>
  <si>
    <t>2602/00 del 44900</t>
  </si>
  <si>
    <t xml:space="preserve">NANODREAMSRL@PEC.IT </t>
  </si>
  <si>
    <t xml:space="preserve">DID DIAGNOSTIC INTERNATIONAL </t>
  </si>
  <si>
    <t>ZD438CAD63</t>
  </si>
  <si>
    <t>11395 - 01/12/2022</t>
  </si>
  <si>
    <t>didufficiogare@lwcert.it</t>
  </si>
  <si>
    <t>IL FORNITORE RIFERISCE CHE LA RICHIESTA E'  RIFERIBILE A PRODOTTI THERMO FISCHER DIAGNOSTICS. 
GIRATA LA RICHIESTE STA ALLA DITTA INDICATA</t>
  </si>
  <si>
    <t>EMME 3 SRL</t>
  </si>
  <si>
    <t>Z5238CABAF</t>
  </si>
  <si>
    <t>11396 - 01/12/2022</t>
  </si>
  <si>
    <t>emme3@pec-mail.it</t>
  </si>
  <si>
    <t>ZE038E8353</t>
  </si>
  <si>
    <t>11478 - 02/12/2022</t>
  </si>
  <si>
    <t>11867 - 14-12-2022 10.49</t>
  </si>
  <si>
    <t>Q22000377143 del 44907</t>
  </si>
  <si>
    <t>commerciale.eppendorf@pec-mail.it</t>
  </si>
  <si>
    <t>ERLAB DFS SAS</t>
  </si>
  <si>
    <t>Z9238CAD3F</t>
  </si>
  <si>
    <t>EMAIL ESPOSITO 
25 novembre 2022 10:27</t>
  </si>
  <si>
    <t>EMAIL ESPOSITO 
mar 29/11/2022 15:01</t>
  </si>
  <si>
    <t>lmanzi@erlab.net</t>
  </si>
  <si>
    <t>IL FORNITORE RIFERISCE CHE NON RIESCE A FORNIRE I PRODOTTI RICHIESTI E SUGGERISCE CHE GLI ARTICOLI SONO VENDUTI DA ALTRI FORNITORI. ARTICOLI MESSI A GARA</t>
  </si>
  <si>
    <t>ZD438C2A01</t>
  </si>
  <si>
    <t>11398 - 01/12/2022</t>
  </si>
  <si>
    <t>EMAIL ACQUISTI  - 
15-12-2022 12.44</t>
  </si>
  <si>
    <t>424155 del 44900</t>
  </si>
  <si>
    <t>offerte@pec.euroclone.it</t>
  </si>
  <si>
    <t>ZDB38C2DDA</t>
  </si>
  <si>
    <t>11399 - 01/12/2022</t>
  </si>
  <si>
    <t>11641 - 07-12-2022 08.37</t>
  </si>
  <si>
    <t>1570 del 44901</t>
  </si>
  <si>
    <t>dnaadmin-it@eurofins.com</t>
  </si>
  <si>
    <t>Z4238E1FDF</t>
  </si>
  <si>
    <t>11479 - 02/12/2022</t>
  </si>
  <si>
    <t>11713 - 09-12-2022 12.51</t>
  </si>
  <si>
    <t>22-611 del 44902</t>
  </si>
  <si>
    <t>amm.tecna@pec.it (in corso di dismissione) -
 amm.gsd.trieste@pec.it (nuova)</t>
  </si>
  <si>
    <r>
      <t>EUROKIT SRL</t>
    </r>
    <r>
      <rPr>
        <sz val="10"/>
        <color rgb="FFFF0000"/>
        <rFont val="Calibri"/>
        <family val="2"/>
        <scheme val="minor"/>
      </rPr>
      <t/>
    </r>
  </si>
  <si>
    <t xml:space="preserve"> - </t>
  </si>
  <si>
    <t>SOCIETA' IN LIQUIDAZIONE. ARTICOLO MESSO A GARA</t>
  </si>
  <si>
    <t>Z5C38C2909</t>
  </si>
  <si>
    <t>11400 - 01/12/2022</t>
  </si>
  <si>
    <t>11928 - 15-12-2022 13.09</t>
  </si>
  <si>
    <t>400 del 44902</t>
  </si>
  <si>
    <t>eurolabsrl@cgn.legalmail.it</t>
  </si>
  <si>
    <t>ZB838CAABE</t>
  </si>
  <si>
    <t>11403 - 01/12/2022</t>
  </si>
  <si>
    <t>PEC AD ACQUISTI - 
01-12-2022 15.31</t>
  </si>
  <si>
    <t>Q2022/0715 del 44896</t>
  </si>
  <si>
    <t>jrc-rm-distribution@ec.europa.eu</t>
  </si>
  <si>
    <t>Z0F38CA855</t>
  </si>
  <si>
    <t>11401 - 01/12/2022</t>
  </si>
  <si>
    <t>11671 - 07-12-2022 13.38</t>
  </si>
  <si>
    <t xml:space="preserve"> 1818146855.0 del 44897</t>
  </si>
  <si>
    <t>fisher_scientific@legalmail.it</t>
  </si>
  <si>
    <t>Z7C38C28D6</t>
  </si>
  <si>
    <t>11402 - 01/12/2022</t>
  </si>
  <si>
    <t>11788 - 12-12-2022 14.48</t>
  </si>
  <si>
    <t>ML_01/RIC-IZS del 44907</t>
  </si>
  <si>
    <t>fkv@legalmail.it</t>
  </si>
  <si>
    <t>11480 - 02/12/2022</t>
  </si>
  <si>
    <t>11672 - 07-12-2022 13.55</t>
  </si>
  <si>
    <t>34220105 del 44900</t>
  </si>
  <si>
    <t>fossitalia@pec.it</t>
  </si>
  <si>
    <t>Z4F38C2974</t>
  </si>
  <si>
    <t>11404 - 01/12/2022</t>
  </si>
  <si>
    <t>11699 - 09-12-2022 09.32</t>
  </si>
  <si>
    <t>22/01913 del 44902</t>
  </si>
  <si>
    <t>sales.generon@legalmail.it</t>
  </si>
  <si>
    <t>Z8D38E4B9E</t>
  </si>
  <si>
    <t>11484 - 02/12/2022</t>
  </si>
  <si>
    <t>12080 - 21-12-2022 08.49</t>
  </si>
  <si>
    <t>Q-73258 del 44915</t>
  </si>
  <si>
    <t>sales.gilson@pcert.postecert.it</t>
  </si>
  <si>
    <t xml:space="preserve">GRUPPO STROLA SAS DI S.TOSETTI&amp;C.  </t>
  </si>
  <si>
    <t>Z7938CAE5A</t>
  </si>
  <si>
    <t>11407 - 01/12/2022</t>
  </si>
  <si>
    <t>11886 - 14-12-2022 13.39</t>
  </si>
  <si>
    <t>gruppostrola@gestionepec.net</t>
  </si>
  <si>
    <t>IL FORNITORE NON È IN GRADO DI GARANTIRE LE TEMPISTICHE INDICATE DALLA VOSTRA AMMINISTRAZIONE. NON POTREMO PERTANTO PRESENTARE UN’OFFERTA PER L’INVITO IN OGGETTO</t>
  </si>
  <si>
    <t xml:space="preserve">HANNA INSTRUMENTS ITALIA SRL SOCIO UNICO   </t>
  </si>
  <si>
    <t>Z0638CAEBB</t>
  </si>
  <si>
    <t>11405 - 44896</t>
  </si>
  <si>
    <t>11945 - 16-12-2022 08.31</t>
  </si>
  <si>
    <t>7126-22, valida entro il 15/12/2023 del 44910</t>
  </si>
  <si>
    <t>hannainstruments@pec.it</t>
  </si>
  <si>
    <t>Z7438E8597</t>
  </si>
  <si>
    <t>11482 - 02/12/2022</t>
  </si>
  <si>
    <t>11792 - 12-12-2022 15.19</t>
  </si>
  <si>
    <t>20221212 del 12 dicembre 2022</t>
  </si>
  <si>
    <t>idexx-italia@pec.idexx.com</t>
  </si>
  <si>
    <t>Z0438E83D6</t>
  </si>
  <si>
    <t>11486 - 02/12/2022</t>
  </si>
  <si>
    <t>11609 - 06-12-2022 12.14</t>
  </si>
  <si>
    <t>4481589 del 44901</t>
  </si>
  <si>
    <t>illuminaitaly@pec.it</t>
  </si>
  <si>
    <t>Z5B38C2ABA</t>
  </si>
  <si>
    <t>11406 - 01/12/2022</t>
  </si>
  <si>
    <t>11541 - 05-12-2022 13.23</t>
  </si>
  <si>
    <t>30/2022 del 44900</t>
  </si>
  <si>
    <t>in3diagnostic@pec.it</t>
  </si>
  <si>
    <t>ZC638E8524</t>
  </si>
  <si>
    <t>11487 - 02/12/2022</t>
  </si>
  <si>
    <t>11764 - 12-12-2022 11.52</t>
  </si>
  <si>
    <t>5/22 del 44904</t>
  </si>
  <si>
    <t>lcecere00@pec.it</t>
  </si>
  <si>
    <t>ISTITUTO SUPERIORE DI SANITA'</t>
  </si>
  <si>
    <t>ZEA38C562C</t>
  </si>
  <si>
    <t>11440 - 01/12/2022
11454 - 02/12/2022</t>
  </si>
  <si>
    <t>serviziaterzi@pec.iss.it</t>
  </si>
  <si>
    <t>9525987527</t>
  </si>
  <si>
    <t>11489 - 02/12/2022</t>
  </si>
  <si>
    <t>12083 - 21-12-2022 10.20</t>
  </si>
  <si>
    <t>1 del 44915</t>
  </si>
  <si>
    <t xml:space="preserve">protocollo@pec.izs.it // f.ferrajoli@izs.it </t>
  </si>
  <si>
    <t>Z9B38C2A54</t>
  </si>
  <si>
    <t>11408 - 01/12/2022</t>
  </si>
  <si>
    <t>EMAIL ACQUISTI -
 13-12-2022 12.32</t>
  </si>
  <si>
    <t>virologia.izsvenezie@legalmail.it</t>
  </si>
  <si>
    <t>Z2338C2D48</t>
  </si>
  <si>
    <t>11413 - 01/12/2022</t>
  </si>
  <si>
    <t>EMAIL ACQUISTI - 
30-12-2022 00.00</t>
  </si>
  <si>
    <t>ragioneria.izslt@pec.it;
 eliana.serracini@izslt.it
federica.nonni@izslt.it</t>
  </si>
  <si>
    <t>Z0E38E6C0F</t>
  </si>
  <si>
    <t>11490 - 02/12/2022</t>
  </si>
  <si>
    <t>12232 - 27-12-2022 12.12</t>
  </si>
  <si>
    <t>NON COMUNICATO del NON COMUNICATO</t>
  </si>
  <si>
    <t>commerciale@cert.izsler.it</t>
  </si>
  <si>
    <t>952566074D</t>
  </si>
  <si>
    <t>11491 - 02/12/2022</t>
  </si>
  <si>
    <t>11771 - 12-12-2022 12.52</t>
  </si>
  <si>
    <t>22VQ001788 del 44902</t>
  </si>
  <si>
    <t xml:space="preserve">labservice.info@pec.it </t>
  </si>
  <si>
    <t>Z1538CF08B</t>
  </si>
  <si>
    <t>11467 - 02/12/2022</t>
  </si>
  <si>
    <t>11882 - 14-12-2022 13.25</t>
  </si>
  <si>
    <t>1158749 del 44902</t>
  </si>
  <si>
    <t>labochem@pec.it</t>
  </si>
  <si>
    <t>Z3D38CF476</t>
  </si>
  <si>
    <t>11466 - 02/12/2022</t>
  </si>
  <si>
    <t>11565 - 06-12-2022 08.55</t>
  </si>
  <si>
    <t>N. 1806/2022 Validità offerta 30/12/2023 del 44900</t>
  </si>
  <si>
    <t xml:space="preserve">laboindustriagare@pec.it </t>
  </si>
  <si>
    <t>LABORSPACE SRL</t>
  </si>
  <si>
    <t>Z8638C2992</t>
  </si>
  <si>
    <t>11411 - 01/12/2022</t>
  </si>
  <si>
    <t>laborspace@pec.laborspace.com</t>
  </si>
  <si>
    <t>Z8238E4E89</t>
  </si>
  <si>
    <t>11492 - 02/12/2022</t>
  </si>
  <si>
    <t>11732 - 12-12-2022 08.44</t>
  </si>
  <si>
    <t>FPc0044-lc del 44904</t>
  </si>
  <si>
    <t>ufficio.gare@leicacert.com</t>
  </si>
  <si>
    <t>ZEB38CB87D</t>
  </si>
  <si>
    <t>11412 - 01/12/2022</t>
  </si>
  <si>
    <t>11667 - 07-12-2022 13.16</t>
  </si>
  <si>
    <t>5585 del 44902</t>
  </si>
  <si>
    <t>levanchimicasrl@sicurezzapostale.it</t>
  </si>
  <si>
    <t>ZAE38E4DA6</t>
  </si>
  <si>
    <t>11493 - 02/12/2022</t>
  </si>
  <si>
    <t>11903 - 15-12-2022 08.17</t>
  </si>
  <si>
    <t>LGC2022IZS Portici 14122022 del 14.12.2022</t>
  </si>
  <si>
    <t>lgcstandards@legalmail.it</t>
  </si>
  <si>
    <t>ZEF38C2A6B</t>
  </si>
  <si>
    <t>11414 - 01/12/2022</t>
  </si>
  <si>
    <t>11965 - 16-12-2022 13.17</t>
  </si>
  <si>
    <t>359/22 del 44911</t>
  </si>
  <si>
    <t>listarfishsrl@pec.it</t>
  </si>
  <si>
    <t>LIFE TECHNOLOGIES ITALIA</t>
  </si>
  <si>
    <t>95260308A2</t>
  </si>
  <si>
    <t>11494 - 02/12/2022</t>
  </si>
  <si>
    <t xml:space="preserve"> - 00-01-1900 00.00</t>
  </si>
  <si>
    <t>67431 del 12.12.2022</t>
  </si>
  <si>
    <t>lifetechitalia@legalmail.it</t>
  </si>
  <si>
    <t>Z4238CF6CA</t>
  </si>
  <si>
    <t>11415 - 01/12/2022</t>
  </si>
  <si>
    <t>11760 - 12-12-2022 11.24</t>
  </si>
  <si>
    <t>1003 del 44904</t>
  </si>
  <si>
    <t>amministrazione@pec.mmbiotech.it</t>
  </si>
  <si>
    <t>95259148E0</t>
  </si>
  <si>
    <t>11495 - 02/12/2022</t>
  </si>
  <si>
    <t>11964 - 16-12-2022 13.15</t>
  </si>
  <si>
    <t>0057/GC/D/2022/0812 del 44908</t>
  </si>
  <si>
    <t>MARIGOITALIA@LEGALMAIL.IT</t>
  </si>
  <si>
    <t>Z0C38CB63B</t>
  </si>
  <si>
    <t>11417 - 01/12/2022</t>
  </si>
  <si>
    <t>11546 - 05-12-2022 14.17</t>
  </si>
  <si>
    <t xml:space="preserve">10164-MSP del 05/12/22
</t>
  </si>
  <si>
    <t>medicalservice2000@pec-legal.com</t>
  </si>
  <si>
    <t>MERCK LIFE SCIENCE SRL</t>
  </si>
  <si>
    <t>Z7138E84C8</t>
  </si>
  <si>
    <t>11496 - 02/12/2022</t>
  </si>
  <si>
    <t>11974 - 16-12-2022 15.31</t>
  </si>
  <si>
    <t>2001396172, R-6582632.1 del 14/12/2022, 15/12/2022</t>
  </si>
  <si>
    <t>gare.lifescience@pec.merckgroup.com</t>
  </si>
  <si>
    <t>MICROBIOL SRL</t>
  </si>
  <si>
    <t>Z3038C28F1</t>
  </si>
  <si>
    <t>11416 - 01/12/2022</t>
  </si>
  <si>
    <t>11608 - 06-12-2022 12.13</t>
  </si>
  <si>
    <t>22/00427 del 44897</t>
  </si>
  <si>
    <t>microbioldiagnostici@legalmail.it</t>
  </si>
  <si>
    <t>ZB938CA230</t>
  </si>
  <si>
    <t>11670 - 07/12/2022</t>
  </si>
  <si>
    <t>11673 - 07-12-2022 13.57</t>
  </si>
  <si>
    <t>2165/00 del 44902</t>
  </si>
  <si>
    <t>microtech.srl@pec.it</t>
  </si>
  <si>
    <t>Z7C38C29D1</t>
  </si>
  <si>
    <t>11418 - 01/12/2022</t>
  </si>
  <si>
    <t>PEC AD ACQUISTI - 
09-01-2023 15.35</t>
  </si>
  <si>
    <t>AG005.01.23.NE del 09/01/2022</t>
  </si>
  <si>
    <t>infoitaly@neogen.com</t>
  </si>
  <si>
    <t>ZA938C2933</t>
  </si>
  <si>
    <t>11419 - 01/12/2022</t>
  </si>
  <si>
    <t>11712 - 09-12-2022 12.29</t>
  </si>
  <si>
    <t>112-2022 del 44904</t>
  </si>
  <si>
    <t>neomed@pec.neomed.it</t>
  </si>
  <si>
    <t>Z7F38C29A5</t>
  </si>
  <si>
    <t>11455 - 02/12/2022</t>
  </si>
  <si>
    <t>11799 - 12-12-2022 16.11</t>
  </si>
  <si>
    <t>788 del 44907</t>
  </si>
  <si>
    <t>NEOTEC@LEGALMAIL.IT</t>
  </si>
  <si>
    <t xml:space="preserve">NTD NOVATECH DIAGNOSTICI SRL  </t>
  </si>
  <si>
    <t>IL FORNITORE RIFERISCE CHE NON PRODUCE PIU' I PRODOTTI RICHIESTI (CORTICOSTEROIDEI)</t>
  </si>
  <si>
    <t>Z8A38CAE08</t>
  </si>
  <si>
    <t>11420 - 01/12/2022</t>
  </si>
  <si>
    <t>11613 - 06-12-2022 12.44</t>
  </si>
  <si>
    <t>1 del 44901</t>
  </si>
  <si>
    <t>omnesartes@pec.it</t>
  </si>
  <si>
    <t>PERKIN ELMER ITALIA SPA</t>
  </si>
  <si>
    <t>Z8838C2A1C</t>
  </si>
  <si>
    <t>11421 - 01/12/2022</t>
  </si>
  <si>
    <t>customercare.perkinelmer@legalmail.it</t>
  </si>
  <si>
    <t>Z5538C291C</t>
  </si>
  <si>
    <t>11422 - 01/12/2022</t>
  </si>
  <si>
    <t>11685 - 07-12-2022 16.14</t>
  </si>
  <si>
    <t>IT1105244 del 44902</t>
  </si>
  <si>
    <t>phenomenex@pec.com</t>
  </si>
  <si>
    <t>Z1E38CB91F</t>
  </si>
  <si>
    <t>11423 - 01/12/2022</t>
  </si>
  <si>
    <t>11894 - 14-12-2022 15.09</t>
  </si>
  <si>
    <t>4422022 del 44909</t>
  </si>
  <si>
    <t>commerciale.promegaitalia@pec.it</t>
  </si>
  <si>
    <t>952582604C</t>
  </si>
  <si>
    <t>11497 - 02/12/2022</t>
  </si>
  <si>
    <t>11802 - 13-12-2022 08.39</t>
  </si>
  <si>
    <t>221206IT01588540FK del 44907</t>
  </si>
  <si>
    <t>contracts.italia@pec.it</t>
  </si>
  <si>
    <t>Z4738E5048</t>
  </si>
  <si>
    <t>11498 - 02/12/2022</t>
  </si>
  <si>
    <t>11692 - 09-12-2022 08.16</t>
  </si>
  <si>
    <t>22102036 del 44902</t>
  </si>
  <si>
    <t xml:space="preserve">rbiopharmitaliasrl@legalmail.it </t>
  </si>
  <si>
    <t>Z0838C32C0</t>
  </si>
  <si>
    <t>11424 - 01/12/2022</t>
  </si>
  <si>
    <t>11591 - 06-12-2022 11.05</t>
  </si>
  <si>
    <t>1260/22 del 44900</t>
  </si>
  <si>
    <t>rigel-ls@legalmail.it</t>
  </si>
  <si>
    <t>Z5C38C9DB6</t>
  </si>
  <si>
    <t>11425 - 01/12/2022</t>
  </si>
  <si>
    <t>11626 - 06-12-2022 14.05</t>
  </si>
  <si>
    <t>O1045098 del 44901</t>
  </si>
  <si>
    <t>ordini.diagnostics@roche.legalmail</t>
  </si>
  <si>
    <t>ZB038E7F36</t>
  </si>
  <si>
    <t>11499 - 02/12/2022</t>
  </si>
  <si>
    <t>11795 - 12-12-2022 15.31</t>
  </si>
  <si>
    <t>13861-MM del 44907</t>
  </si>
  <si>
    <t>sialgroup@pec.it</t>
  </si>
  <si>
    <t>Z5B38C29BF</t>
  </si>
  <si>
    <t>11426 - 01/12/2022</t>
  </si>
  <si>
    <t>11988 - 19-12-2022 09.36</t>
  </si>
  <si>
    <t>7724/2022 del 44910</t>
  </si>
  <si>
    <t>m.castiglioni@pec.saccosrl.it</t>
  </si>
  <si>
    <t>Z3938C9F10</t>
  </si>
  <si>
    <t>11427 - 01/12/2022</t>
  </si>
  <si>
    <t>11674 - 07-12-2022 14.18</t>
  </si>
  <si>
    <t>prto. Ug 571/2022 - MT/cc del 44901</t>
  </si>
  <si>
    <t>ufficiogaregrupposapio@pec.sapio.it</t>
  </si>
  <si>
    <t>Z1F38CF533</t>
  </si>
  <si>
    <t>11428 - 01/12/2022</t>
  </si>
  <si>
    <t>11924 - 15-12-2022 12.24</t>
  </si>
  <si>
    <t>2203998 del 44910</t>
  </si>
  <si>
    <t>gare@pec.sarstedt.it</t>
  </si>
  <si>
    <t>Z5D38C2B44</t>
  </si>
  <si>
    <t>11429 - 01/12/2022</t>
  </si>
  <si>
    <t>11954 - 16-12-2022 10.01</t>
  </si>
  <si>
    <t>0908/22 del 44911</t>
  </si>
  <si>
    <t>gare.offerte@pec.sebia.it</t>
  </si>
  <si>
    <t>Z4B38CF25A</t>
  </si>
  <si>
    <t>11432 - 01/12/2022</t>
  </si>
  <si>
    <t>11624 - 06-12-2022 00.00</t>
  </si>
  <si>
    <t>12224/2022 del 44901</t>
  </si>
  <si>
    <t>SPECTRA2000@PEC.IT</t>
  </si>
  <si>
    <t>STAR ECOTRONICS SRL</t>
  </si>
  <si>
    <t>Z8D38C2B75</t>
  </si>
  <si>
    <t>11430 - 01/12/2022</t>
  </si>
  <si>
    <t>starecotronics@legalmail.it</t>
  </si>
  <si>
    <t>STEROGLASS SRL</t>
  </si>
  <si>
    <t>Z0C38C4770</t>
  </si>
  <si>
    <t>11431 - 01/12/2022</t>
  </si>
  <si>
    <t>steroglass.amm@pec.collabra.it</t>
  </si>
  <si>
    <t>ZA338E1F8B</t>
  </si>
  <si>
    <t>11507 - 05/12/2022</t>
  </si>
  <si>
    <t>11640 - 07-12-2022 08.35</t>
  </si>
  <si>
    <t>1933/GM/GV del 44901</t>
  </si>
  <si>
    <t>temaricercasrl@pec.it</t>
  </si>
  <si>
    <t>9525569C33</t>
  </si>
  <si>
    <t>11508 - 05/12/2022</t>
  </si>
  <si>
    <t>11929 - 15-12-2022 14.19</t>
  </si>
  <si>
    <t>MBD_136333_20221214 del 44909</t>
  </si>
  <si>
    <t>microbiologia.ufficiogare.it@pec.thermofisher.com</t>
  </si>
  <si>
    <t>Z4E38C2B25</t>
  </si>
  <si>
    <t>11433 - 01/12/2022</t>
  </si>
  <si>
    <t>11937 - 15-12-2022 16.13</t>
  </si>
  <si>
    <t>CONS22-148 off 21854679 del 13/12/2022</t>
  </si>
  <si>
    <t>ufficiogare.thermofisher.it@pec.thermofisher.com</t>
  </si>
  <si>
    <t>Z2E38CA005</t>
  </si>
  <si>
    <t>11434 - 01/12/2022</t>
  </si>
  <si>
    <t>11553 - 05-12-2022 15.25</t>
  </si>
  <si>
    <t>9012 del 44897</t>
  </si>
  <si>
    <t>TWINHELIX@PEC.IT</t>
  </si>
  <si>
    <t>ULTRA SCIENTIFIC ITALIA SRL</t>
  </si>
  <si>
    <t>Z1738CA2A5</t>
  </si>
  <si>
    <t>11435 - 01/12/2022</t>
  </si>
  <si>
    <t>ultra.pec@legalmail.it</t>
  </si>
  <si>
    <t>Z3938C2B5E</t>
  </si>
  <si>
    <t>11436 - 01/12/2022</t>
  </si>
  <si>
    <t>11536 - 05-12-2022 12.38</t>
  </si>
  <si>
    <t>RE 33622 546 22 del 44900</t>
  </si>
  <si>
    <t>verder-scientific@legalmail.it</t>
  </si>
  <si>
    <t>VWR INTERNATIONAL SRL</t>
  </si>
  <si>
    <t>ZF638E845A</t>
  </si>
  <si>
    <t>11509 - 05/12/2022</t>
  </si>
  <si>
    <t>11870 - 14-12-2022 12.03</t>
  </si>
  <si>
    <t>3002438557 del 44908</t>
  </si>
  <si>
    <t>vwr@pec.it</t>
  </si>
  <si>
    <t>ZA938C2A2E</t>
  </si>
  <si>
    <t>11437 - 01/12/2022</t>
  </si>
  <si>
    <t>11524 - 05-12-2022 10.52</t>
  </si>
  <si>
    <t>23147829 del 44897</t>
  </si>
  <si>
    <t xml:space="preserve">WatersAdmin@pec.it </t>
  </si>
  <si>
    <t>Z5938CA9A6</t>
  </si>
  <si>
    <t>11438 - 01/12/2022</t>
  </si>
  <si>
    <t>11450 - 02-12-2022 09.02</t>
  </si>
  <si>
    <t>106454 del 02.12.2022</t>
  </si>
  <si>
    <t>witega@witega.de</t>
  </si>
  <si>
    <t>FORNITORE</t>
  </si>
  <si>
    <t>CODICE ARCA</t>
  </si>
  <si>
    <t>DESCRIZIONE ARTICOLO</t>
  </si>
  <si>
    <t>CODICE ARTICOLO
 FORNITORE</t>
  </si>
  <si>
    <t>PREZZO UNITARIO
(IVA ESCLUSA)</t>
  </si>
  <si>
    <t>NOTE</t>
  </si>
  <si>
    <t>Biolife Italiana</t>
  </si>
  <si>
    <t>MI01031670.1</t>
  </si>
  <si>
    <t>AEROMONAS HAVELAAR</t>
  </si>
  <si>
    <t>REF.  4010192 - AEROMONAS SELECTIVE  AGAR BASE (HAVELAAR) - Confezionamento indivisibile 500 g prezzo a confezione indivisibile € 37 - Confezioni offerte per soddisfare le richieste dell'ente n. 2 conf.</t>
  </si>
  <si>
    <t>Microbiol</t>
  </si>
  <si>
    <t>MI01031940.2</t>
  </si>
  <si>
    <t>AGAR  LB  500GR</t>
  </si>
  <si>
    <t>LB Agar ( secondo Miller)</t>
  </si>
  <si>
    <t>MI01033510</t>
  </si>
  <si>
    <t>AGAR BATTERIOLOGICO</t>
  </si>
  <si>
    <t>REF.  4110252 - AGAR TECHNICAL - Confezionamento indivisibile 500 g prezzo a confezione indivisibile € 28,5 - Confezioni offerte per soddisfare le richieste dell'ente n. 6 conf.</t>
  </si>
  <si>
    <t>MI01030020.1</t>
  </si>
  <si>
    <t>AGAR PURIFICATO</t>
  </si>
  <si>
    <t>MI01031940.1</t>
  </si>
  <si>
    <t>AGAR TECHNICAL N3</t>
  </si>
  <si>
    <t>MI01020420</t>
  </si>
  <si>
    <t>AMPICILLINA SELECTIVE SUPPLEMENT 10 FLACONI 10x500ml</t>
  </si>
  <si>
    <t>REF.  4240012 - AEROMONAS SELECTIVE SUPPLEMENT (AMPICILLIN) - Confezionamento indivisibile 10 fl (1x500 mL T) prezzo a confezione indivisibile € 22 - Confezioni offerte per soddisfare le richieste dell'ente n. 5 conf.</t>
  </si>
  <si>
    <t>MI01030980.10</t>
  </si>
  <si>
    <t>BACILLUS CEREUS AG.B.MYP-500G</t>
  </si>
  <si>
    <t>REF.  4011112 - BACILLUS CEREUS AGAR BASE - MYP - Confezionamento indivisibile 500 g prezzo a confezione indivisibile € 23 - Confezioni offerte per soddisfare le richieste dell'ente n. 13 conf.</t>
  </si>
  <si>
    <t>MI01030970</t>
  </si>
  <si>
    <t>BACILLUS CEREUS AGAR BASE 500 gr</t>
  </si>
  <si>
    <t>Bacillus Cereus Agar Base (PEMBA)</t>
  </si>
  <si>
    <t>MI01030980.1</t>
  </si>
  <si>
    <t>BACILLUS CEREUS ANT.SUPPL.(10X0,5LT)</t>
  </si>
  <si>
    <t>REF.  4240001 - BACILLUS CEREUS ANTIMICROBIC SUPPLEMENT - Confezionamento indivisibile 10 fl (1x500 mL T) prezzo a confezione indivisibile € 20 - Confezioni offerte per soddisfare le richieste dell'ente n. 27 conf.</t>
  </si>
  <si>
    <t>MI01030060</t>
  </si>
  <si>
    <t>BAIRD PARKER AGAR BASE 500 gr</t>
  </si>
  <si>
    <t>REF.  4011162 - BAIRD PARKER AGAR BASE - Confezionamento indivisibile 500 g prezzo a confezione indivisibile € 36 - Confezioni offerte per soddisfare le richieste dell'ente n. 16 conf.</t>
  </si>
  <si>
    <t>MI01030070</t>
  </si>
  <si>
    <t>BEEF EXTRACT POWDER 500gr</t>
  </si>
  <si>
    <t>LP0029B</t>
  </si>
  <si>
    <t>Lab-Lemco Powder (Beef Extract)</t>
  </si>
  <si>
    <t>MI01032270</t>
  </si>
  <si>
    <t>BILE AESCULIN AGAR 500 gr</t>
  </si>
  <si>
    <t>MI01030790</t>
  </si>
  <si>
    <t>BIOTONE AGAR 500 gr</t>
  </si>
  <si>
    <t>REF.  4011452 - TRYPTOSE AGAR (BIOTONE) - Confezionamento indivisibile 500 g prezzo a confezione indivisibile € 28 - Confezioni offerte per soddisfare le richieste dell'ente n. 2 conf.</t>
  </si>
  <si>
    <t>MI01032110</t>
  </si>
  <si>
    <t>BLOOD AGAR BASE  500 gr</t>
  </si>
  <si>
    <t>MI01032110.1</t>
  </si>
  <si>
    <t>BLOOD AGAR BASE  N 2 500 gr</t>
  </si>
  <si>
    <t>REF.  4011562 - BLOOD AGAR BASE N° 2 - Confezionamento indivisibile 500 g prezzo a confezione indivisibile € 28 - Confezioni offerte per soddisfare le richieste dell'ente n. 5 conf.</t>
  </si>
  <si>
    <t>MI01033080</t>
  </si>
  <si>
    <t>BOLTON BROTH 500 gr</t>
  </si>
  <si>
    <t>Bolton Broth Base</t>
  </si>
  <si>
    <t>MI01033090</t>
  </si>
  <si>
    <t>BOLTON SUPPLEMENT SELECTIVE</t>
  </si>
  <si>
    <t>MI01032340</t>
  </si>
  <si>
    <t>BRAIN HEART INFUSION AGAR 500 gr</t>
  </si>
  <si>
    <t>REF.  4012352 - BRAIN HEART INFUSION AGAR - Confezionamento indivisibile 500 g prezzo a confezione indivisibile € 28 - Confezioni offerte per soddisfare le richieste dell'ente n. 9 conf.</t>
  </si>
  <si>
    <t>MI01030100</t>
  </si>
  <si>
    <t>BRAIN HEART INFUSION BROTH 500 gr</t>
  </si>
  <si>
    <t>REF.  4012302 - BRAIN HEART INFUSION BROTH - Confezionamento indivisibile 500 g prezzo a confezione indivisibile € 25,5 - Confezioni offerte per soddisfare le richieste dell'ente n. 11 conf.</t>
  </si>
  <si>
    <t>MI01030120</t>
  </si>
  <si>
    <t>BRILLIANT GREEN BILE 2% BROTH 500 gr</t>
  </si>
  <si>
    <t>MI01039790</t>
  </si>
  <si>
    <t>BRODO SELETTIVO PER CRONOBACTERT CSB ISO 22964:2017</t>
  </si>
  <si>
    <t>REF.  4013552 - CRONOBACTER SCREENING BROTH BASE - Confezionamento indivisibile 500 g prezzo a confezione indivisibile € 22,5 - Confezioni offerte per soddisfare le richieste dell'ente n. 3 conf.</t>
  </si>
  <si>
    <t>MI01031940.3</t>
  </si>
  <si>
    <t>BROTH  LB  500GR</t>
  </si>
  <si>
    <t>LB Broth ( secondo Miller)</t>
  </si>
  <si>
    <t>MI01030150</t>
  </si>
  <si>
    <t>BRUCELLA SELECTIVE SUPPLEMENT 10 FLACONI</t>
  </si>
  <si>
    <t>MI01030170.3</t>
  </si>
  <si>
    <t>BUFFERED non iso</t>
  </si>
  <si>
    <t>REF.  4012782 - BUFFERED PEPTONE WATER - Confezionamento indivisibile 500 g prezzo a confezione indivisibile € 16 - Confezioni offerte per soddisfare le richieste dell'ente n. 10 conf.</t>
  </si>
  <si>
    <t>MI01030170.1</t>
  </si>
  <si>
    <t>BUFFERED PEPTONE WATER ISO  500GR</t>
  </si>
  <si>
    <t>401278B2</t>
  </si>
  <si>
    <t>REF.  401278B2 - BUFFERED PEPTONE WATER (MEAT) - Confezionamento indivisibile 500 g prezzo a confezione indivisibile € 15 - Confezioni offerte per soddisfare le richieste dell'ente n. 43 conf.</t>
  </si>
  <si>
    <t>MI01031010</t>
  </si>
  <si>
    <t>CAMPILOBACTER AGAR BASE (KARMALI) 500 gr</t>
  </si>
  <si>
    <t>CM0935B</t>
  </si>
  <si>
    <t>MI01032180</t>
  </si>
  <si>
    <t>CAMPYLOBACTER BLOOD FREE BASE BOLTON 500 gr</t>
  </si>
  <si>
    <t>MI01032090</t>
  </si>
  <si>
    <t>CAMPYLOBACTER BLOOD FREE SELECTIVE AGAR 500 gr</t>
  </si>
  <si>
    <t>Campylobacter Blood-Free Agar (modified CCDA-Preston)</t>
  </si>
  <si>
    <t>CM0739B</t>
  </si>
  <si>
    <t>MI01032090.3</t>
  </si>
  <si>
    <t>CAMPYLOBACTER BLOOD FREE SELECTIVE AGAR KARMALI  10PS</t>
  </si>
  <si>
    <t>PO5091A</t>
  </si>
  <si>
    <t>MI01032170</t>
  </si>
  <si>
    <t>CAMPYLOBACTER ENRICHMENT BROTH BASE</t>
  </si>
  <si>
    <t>Nutrient broth nr. 2 ( ISO 10272)</t>
  </si>
  <si>
    <t>MI01031020.3</t>
  </si>
  <si>
    <t>CAMPYLOBACTER FREE  AGAR  KARMALI 20PS</t>
  </si>
  <si>
    <t>REF.  541283 - CAMPYLOBACTER BLOOD FREE AGAR (KARMALI) - Confezionamento indivisibile 20 piastre prezzo a confezione indivisibile € 9,5 - Confezioni offerte per soddisfare le richieste dell'ente n. 15 conf.</t>
  </si>
  <si>
    <t>MI01031040</t>
  </si>
  <si>
    <t>CAMPYLOBACTER SELECTIVE SUPPLEMENT (KARMALI) 10 FL</t>
  </si>
  <si>
    <t>SR0167E</t>
  </si>
  <si>
    <t>MI01031050</t>
  </si>
  <si>
    <t>CAMPYLOBACTER SELECTIVE SUPPLEMENT (PRESTON) 10 FL</t>
  </si>
  <si>
    <t>REF.  4240017 - PRESTON ANTIMICROBIC SUPPLEMENT - Confezionamento indivisibile 10 fl (1x500 mL T) prezzo a confezione indivisibile € 27,5 - Confezioni offerte per soddisfare le richieste dell'ente n. 11 conf.</t>
  </si>
  <si>
    <t>MI01031690</t>
  </si>
  <si>
    <t>CEFIXIME TELLURITE SELECTIVE SUPPLEMENT 10 FLACONI</t>
  </si>
  <si>
    <t>MI01033650</t>
  </si>
  <si>
    <t>CEMO AGAR</t>
  </si>
  <si>
    <t xml:space="preserve">Taylorella Equigenitalis Agar Base (C.E.M.O.) </t>
  </si>
  <si>
    <t>MI01033660</t>
  </si>
  <si>
    <t>CEMO SELECTIVE SUPPLEMENT 10X500ML</t>
  </si>
  <si>
    <t>Taylorella Selective Supplement (CEMO)</t>
  </si>
  <si>
    <t>MI01032600.31</t>
  </si>
  <si>
    <t>CHROM CRONOBACTER ISOL AGAR  CF. 500G.</t>
  </si>
  <si>
    <t>MI01033880</t>
  </si>
  <si>
    <t>CHROMAGAR VIBRIO PER 1000 ML</t>
  </si>
  <si>
    <t>StrVibrio Selective Chrom</t>
  </si>
  <si>
    <t xml:space="preserve">MI01032600.5 </t>
  </si>
  <si>
    <t xml:space="preserve">CHROMOGENIC CRONOBACTER ISOLATION AGAR (CCI) ISO 22964:2017 CF. 500G.           </t>
  </si>
  <si>
    <t>MI01033900.3</t>
  </si>
  <si>
    <t>CITA AGAR BASE (MAN.O.I.E.) CF.500G</t>
  </si>
  <si>
    <t>MI01039750</t>
  </si>
  <si>
    <t>CITA SELECTIVE SUPPLEMENT CON 10 FL.</t>
  </si>
  <si>
    <t>MI01031060</t>
  </si>
  <si>
    <t>CLORURO DI SODIO BATTERIOLOGICO 500 gr - SODIUM CHLORIDE</t>
  </si>
  <si>
    <t>LP0005B</t>
  </si>
  <si>
    <t>MI01031820</t>
  </si>
  <si>
    <t>CLOSTRIDIUM BOTULINUM AGAR BASE 500 gr</t>
  </si>
  <si>
    <t>MI01070670.2</t>
  </si>
  <si>
    <t>CROMOGENIS CRONOBACTER AGAR ( 20 piastre)</t>
  </si>
  <si>
    <t>REF.  548030 - CHROMOGENIC CRONOBACTER ISOLATION (CCI) AGAR - Confezionamento indivisibile 20 piastre prezzo a confezione indivisibile € 11 - Confezioni offerte per soddisfare le richieste dell'ente n. 5 conf.</t>
  </si>
  <si>
    <t>RE01053060</t>
  </si>
  <si>
    <t>D+GLUCOSE 500 gr</t>
  </si>
  <si>
    <t>REF.  4125012 - GLUCOSE - Confezionamento indivisibile 500 g prezzo a confezione indivisibile € 7,5 - Confezioni offerte per soddisfare le richieste dell'ente n. 2 conf.</t>
  </si>
  <si>
    <t>MI01030220</t>
  </si>
  <si>
    <t>DEXTROSE (GLUCOSE) BACTERIOLOGICAL 500 gr</t>
  </si>
  <si>
    <t>REF.  4125012 - GLUCOSE - Confezionamento indivisibile 500 g prezzo a confezione indivisibile € 7,5 - Confezioni offerte per soddisfare le richieste dell'ente n. 5 conf.</t>
  </si>
  <si>
    <t>MI01033180.1</t>
  </si>
  <si>
    <t>DIFFERENTIAL ACETATE AGAR</t>
  </si>
  <si>
    <t>Sodium Acetate ( ISO 21567)</t>
  </si>
  <si>
    <t>RE01054540.2</t>
  </si>
  <si>
    <t>D-SORBITOLO</t>
  </si>
  <si>
    <t>41EAT0351</t>
  </si>
  <si>
    <t>REF.  41EAT0351 - SORBITOL - Confezionamento indivisibile 100 g prezzo a confezione indivisibile € 4 - Confezioni offerte per soddisfare le richieste dell'ente n. 6 conf.</t>
  </si>
  <si>
    <t>SI03030080</t>
  </si>
  <si>
    <t>DULBECCO PBS SOLUTION 100 cp (100ml/cp)</t>
  </si>
  <si>
    <t>BR0014G</t>
  </si>
  <si>
    <t>MI01030240</t>
  </si>
  <si>
    <t>EC BROTH 500 gr</t>
  </si>
  <si>
    <t>MI01031540</t>
  </si>
  <si>
    <t>EGG YOLK EMULSION 100 ml</t>
  </si>
  <si>
    <t>REF.  42111605 - EGG YOLK EMULSION - Confezionamento indivisibile 100 mL prezzo a confezione indivisibile € 5,5 - Confezioni offerte per soddisfare le richieste dell'ente n. 123 conf.</t>
  </si>
  <si>
    <t>MI01030250</t>
  </si>
  <si>
    <t>EGG YOLK TELLURITE EMULSION 100 ml</t>
  </si>
  <si>
    <t>REF.  423701 - EGG YOLK TELLURITE EMULSION 20%  (ISO 6888-1) - Confezionamento indivisibile 100 mL prezzo a confezione indivisibile € 5,5 - Confezioni offerte per soddisfare le richieste dell'ente n. 30 conf.</t>
  </si>
  <si>
    <t>MI01033400</t>
  </si>
  <si>
    <t>ESIA 500GR</t>
  </si>
  <si>
    <t>REF.  4014782 - ENTEROBACTER SAKAZAKII ISOLATION AGAR (ESIA) - Confezionamento indivisibile 500 g prezzo a confezione indivisibile € 112 - Confezioni offerte per soddisfare le richieste dell'ente n. 1 conf.</t>
  </si>
  <si>
    <t>MI01033320</t>
  </si>
  <si>
    <t>FERRIC AMMONIO CITRATE SUPPLEMENT 1X5LT</t>
  </si>
  <si>
    <t>MI01030340</t>
  </si>
  <si>
    <t>FRASER BROTH BASE 500 gr</t>
  </si>
  <si>
    <t>CM0895B</t>
  </si>
  <si>
    <t xml:space="preserve">Listeria Fraser Broth Base </t>
  </si>
  <si>
    <t>MI01031130</t>
  </si>
  <si>
    <t>FRASER SELECTIVE SUPPLEMENT 10 FLACONI</t>
  </si>
  <si>
    <t>SR0156E</t>
  </si>
  <si>
    <t>MI01031550</t>
  </si>
  <si>
    <t>GELATINA BACTERIOLOGICAL 500 gr</t>
  </si>
  <si>
    <t>REF.  4115152 - GELATIN BIOS - Confezionamento indivisibile 500 g prezzo a confezione indivisibile € 13 - Confezioni offerte per soddisfare le richieste dell'ente n. 1 conf.</t>
  </si>
  <si>
    <t>MI01033170.1</t>
  </si>
  <si>
    <t>GLUCOSE AGAR 100  500GR.</t>
  </si>
  <si>
    <t>MI01033170.4</t>
  </si>
  <si>
    <t>GLUCOSE O/F MEDIUM (ISO 21528-2:2017) CF.500G</t>
  </si>
  <si>
    <t>REF.  4015252 - GLUCOSE OF MEDIUM - Confezionamento indivisibile 500 g prezzo a confezione indivisibile € 22 - Confezioni offerte per soddisfare le richieste dell'ente n. 3 conf.</t>
  </si>
  <si>
    <t>RE00NUOVO</t>
  </si>
  <si>
    <t>GLUCOSIO ANIDRO 500 GR</t>
  </si>
  <si>
    <t>Glucosio Batteriologico</t>
  </si>
  <si>
    <t>MI01030270</t>
  </si>
  <si>
    <t>HALF FRASER SELECTIVE SUPPLEMENT (1/2 CONC.) 10 FLACONI</t>
  </si>
  <si>
    <t>SR0166E</t>
  </si>
  <si>
    <t>MI01032930</t>
  </si>
  <si>
    <t>HEKTOEN ENTERIC AGAR 500 gr</t>
  </si>
  <si>
    <t>MI01031150</t>
  </si>
  <si>
    <t>HORSE BLOOD LAKED (SANGUE LACCATO) 100 ML</t>
  </si>
  <si>
    <t>SR0048C</t>
  </si>
  <si>
    <t>MI01030280</t>
  </si>
  <si>
    <t>HORSE SERUM 100 ml</t>
  </si>
  <si>
    <t>SR0035C</t>
  </si>
  <si>
    <t>RE01031570.1</t>
  </si>
  <si>
    <t>IODINE SOLUTION 50ML</t>
  </si>
  <si>
    <t>REF.  421501 - Iodine Solution - Confezionamento indivisibile 50 mL prezzo a confezione indivisibile € 10 - Confezioni offerte per soddisfare le richieste dell'ente n. 12 conf.</t>
  </si>
  <si>
    <t>MI01030890</t>
  </si>
  <si>
    <t>KF STREPTOCOCCUS AGAR 500 gr</t>
  </si>
  <si>
    <t>REF.  4011072 - AZIDE MALTOSE AGAR KF - Confezionamento indivisibile 500 g prezzo a confezione indivisibile € 31,5 - Confezioni offerte per soddisfare le richieste dell'ente n. 2 conf.</t>
  </si>
  <si>
    <t>MI01030310</t>
  </si>
  <si>
    <t>LACTOSE BACTERIOLOGICAL 500 gr</t>
  </si>
  <si>
    <t>REF.  4125022 - LACTOSE - Confezionamento indivisibile 500 g prezzo a confezione indivisibile € 8,5 - Confezioni offerte per soddisfare le richieste dell'ente n. 2 conf.</t>
  </si>
  <si>
    <t>MI01033600.1</t>
  </si>
  <si>
    <t>LACTOSE SULFITE BROTH 500G</t>
  </si>
  <si>
    <t>REF.  4015792 - LACTOSE SULFITE MEDIUM - Confezionamento indivisibile 500 g prezzo a confezione indivisibile € 23 - Confezioni offerte per soddisfare le richieste dell'ente n. 5 conf.</t>
  </si>
  <si>
    <t>MI01030310.1</t>
  </si>
  <si>
    <t>LACTOSE SULFITE MEDIUM  500 gr</t>
  </si>
  <si>
    <t>REF.  4015792 - LACTOSE SULFITE MEDIUM - Confezionamento indivisibile 500 g prezzo a confezione indivisibile € 24 - Confezioni offerte per soddisfare le richieste dell'ente n. 5 conf.</t>
  </si>
  <si>
    <t>MI01032390</t>
  </si>
  <si>
    <t>LAKED HORSE BLOOD 100ml</t>
  </si>
  <si>
    <t>MI01031160</t>
  </si>
  <si>
    <t>LAURYL PEPTO BIOS BROTH</t>
  </si>
  <si>
    <t>REF.  4015802 - LAURYL PEPTO BIOS BROTH - Confezionamento indivisibile 500 g prezzo a confezione indivisibile € 23 - Confezioni offerte per soddisfare le richieste dell'ente n. 1 conf.</t>
  </si>
  <si>
    <t>MI01030320</t>
  </si>
  <si>
    <t>LAURYL TRYPTOSE BROTH 500 gr</t>
  </si>
  <si>
    <t>MI01032980</t>
  </si>
  <si>
    <t>LISTERIA FRASER BROTH BASE HALF CONCENTRAT.  5 Kg</t>
  </si>
  <si>
    <t>B70.076</t>
  </si>
  <si>
    <t>MI01030350</t>
  </si>
  <si>
    <t>LISTERIA SELECTIVE AGAR BASE (OXFORD) 500 gr</t>
  </si>
  <si>
    <t>MI01030360</t>
  </si>
  <si>
    <t>LISTERIA SELECTIVE SUPPLEMENT (OXFORD) 10 FLACONI</t>
  </si>
  <si>
    <t>MI01030370</t>
  </si>
  <si>
    <t>M 17 AGAR 500 gr</t>
  </si>
  <si>
    <t>MI01031230</t>
  </si>
  <si>
    <t>M17 BROTH 500 gr</t>
  </si>
  <si>
    <t>MI01031240</t>
  </si>
  <si>
    <t>MAC CONKEY AGAR N.3</t>
  </si>
  <si>
    <t>CM0115B</t>
  </si>
  <si>
    <t>MI01031980</t>
  </si>
  <si>
    <t>MACCONKEY AGAR (WITHOUT SALT) 500GR.</t>
  </si>
  <si>
    <t>MI01031980.1</t>
  </si>
  <si>
    <t>MACCONKEY SORBITOL AGAR</t>
  </si>
  <si>
    <t>MI01030380.1</t>
  </si>
  <si>
    <t>MALONATE BROTH</t>
  </si>
  <si>
    <t>REF.  4016852 - MALONATE BROTH - Confezionamento indivisibile 500 g prezzo a confezione indivisibile € 93 - Confezioni offerte per soddisfare le richieste dell'ente n. 3 conf.</t>
  </si>
  <si>
    <t>MI01030380</t>
  </si>
  <si>
    <t>MALT AGAR 500 GR</t>
  </si>
  <si>
    <t>REF.  4016452 - MALT AGAR - Confezionamento indivisibile 500 g prezzo a confezione indivisibile € 65,5 - Confezioni offerte per soddisfare le richieste dell'ente n. 6 conf.</t>
  </si>
  <si>
    <t>MI01030380.10</t>
  </si>
  <si>
    <t>MALT AGAR EXTRACT 500 GR</t>
  </si>
  <si>
    <t>CM0059B</t>
  </si>
  <si>
    <t>MI01030390</t>
  </si>
  <si>
    <t>MANNITOL SALT AGAR 500 gr</t>
  </si>
  <si>
    <t>REF.  4016652 - MANNITOL SALT AGAR - Confezionamento indivisibile 500 g prezzo a confezione indivisibile € 15 - Confezioni offerte per soddisfare le richieste dell'ente n. 3 conf.</t>
  </si>
  <si>
    <t>MI01033140</t>
  </si>
  <si>
    <t>MARINE AGAR 500 gr</t>
  </si>
  <si>
    <t>MI01033150</t>
  </si>
  <si>
    <t>MARINE BROTH 500 gr</t>
  </si>
  <si>
    <t>MI01032490</t>
  </si>
  <si>
    <t>MAXIMUM RECOVERY DILUENT 500 gr</t>
  </si>
  <si>
    <t>REF.  4016912 - MAXIMUM RECOVERY DILUENT - Confezionamento indivisibile 500 g prezzo a confezione indivisibile € 9,5 - Confezioni offerte per soddisfare le richieste dell'ente n. 20 conf.</t>
  </si>
  <si>
    <t>MI01031300.1</t>
  </si>
  <si>
    <t>M-BROTH CF 500gr</t>
  </si>
  <si>
    <t>MI01031270</t>
  </si>
  <si>
    <t>MEMBRANE ENDO AGAR LES 500 gr</t>
  </si>
  <si>
    <t>REF.  4015932 - m - LES ENDO AGAR - Confezionamento indivisibile 500 g prezzo a confezione indivisibile € 41,5 - Confezioni offerte per soddisfare le richieste dell'ente n. 1 conf.</t>
  </si>
  <si>
    <t>MI01032750</t>
  </si>
  <si>
    <t>MINERAL MODIFIED GLUTAMMATE MEDIUM 500 gr+SOD.GLUT ISO 16649-3</t>
  </si>
  <si>
    <t>4017372 + 4123642</t>
  </si>
  <si>
    <t>l'offerta prevede 11 confezioni di MINERALS MODIFIED GLUTAMATE MEDIUM 500 gr (REF. 4017372 € 18,00 a confezione indivisibile.) + 11 confezioni da 300 grammi di supplemento "SODIUM GLUTAMATE" (REF. 4123642 € 11,50 a confezione indivisibile.)</t>
  </si>
  <si>
    <t>MI01032860</t>
  </si>
  <si>
    <t>MKTTn CF500 gr</t>
  </si>
  <si>
    <t>CM1048B</t>
  </si>
  <si>
    <t>Muller Kauffmann Tetrathionate Novobiocin (MKTTn)</t>
  </si>
  <si>
    <t>MI01039830</t>
  </si>
  <si>
    <t>MLST BROTH BASE 22964</t>
  </si>
  <si>
    <t>REF.  5514762 - MODIFIED LAURYL SULFATE TRYPTOSE  (mLST) BROTH  (ISO/TS 22964) - Confezionamento indivisibile 20 x 10 mL prezzo a confezione indivisibile € 11 - Confezioni offerte per soddisfare le richieste dell'ente n. 1 conf.</t>
  </si>
  <si>
    <t>MI01030400</t>
  </si>
  <si>
    <t>MRS AGAR WITH TWEEN 80 500 gr</t>
  </si>
  <si>
    <t>REF.  4017282 - MRS AGAR WITH TWEEN 80 - Confezionamento indivisibile 500 g prezzo a confezione indivisibile € 20,5 - Confezioni offerte per soddisfare le richieste dell'ente n. 1 conf.</t>
  </si>
  <si>
    <t>MI01031300</t>
  </si>
  <si>
    <t>MRS BROTH 500 gr</t>
  </si>
  <si>
    <t>REF.  4017292 - MRS BROTH WITH TWEEN 80 - Confezionamento indivisibile 500 g prezzo a confezione indivisibile € 18 - Confezioni offerte per soddisfare le richieste dell'ente n. 1 conf.</t>
  </si>
  <si>
    <t>SI02060140.1</t>
  </si>
  <si>
    <t>mTSB broth liofilo</t>
  </si>
  <si>
    <t>Tryptone Soy Broth Base Mod. (m-TSB)</t>
  </si>
  <si>
    <t>402155M2</t>
  </si>
  <si>
    <t>MI01030410</t>
  </si>
  <si>
    <t>MUELLER HINTON AGAR 500 gr</t>
  </si>
  <si>
    <t>MI01030440</t>
  </si>
  <si>
    <t>MYCOPLASMA AGAR BASE 500 gr</t>
  </si>
  <si>
    <t>CM0401B</t>
  </si>
  <si>
    <t>MI01030450</t>
  </si>
  <si>
    <t>MYCOPLASMA BROTH BASE 500 gr</t>
  </si>
  <si>
    <t>CM0403B</t>
  </si>
  <si>
    <t>MI01030460</t>
  </si>
  <si>
    <t>MYCOPLASMA SUPPLEMENT G 10 FLACONI</t>
  </si>
  <si>
    <t xml:space="preserve">Mycoplasma G Supplement </t>
  </si>
  <si>
    <t>MI01032460.1</t>
  </si>
  <si>
    <t>MYP MANNITOL EGG YOLK POLYMIXIN AGAR 500 gr.</t>
  </si>
  <si>
    <t>REF.  4011112 - BACILLUS CEREUS AGAR BASE - MYP - Confezionamento indivisibile 500 g prezzo a confezione indivisibile € 23 - Confezioni offerte per soddisfare le richieste dell'ente n. 6 conf.</t>
  </si>
  <si>
    <t>MI01051690.1</t>
  </si>
  <si>
    <t>NOVOBIOC.MKTT SEL SUPPL 10 X 500 ML</t>
  </si>
  <si>
    <t>SR0249A</t>
  </si>
  <si>
    <t>MI01030480</t>
  </si>
  <si>
    <t>NUTRIENT AGAR 500 gr</t>
  </si>
  <si>
    <t>MI01031590</t>
  </si>
  <si>
    <t>NUTRIENT BROTH</t>
  </si>
  <si>
    <t>CM0001B</t>
  </si>
  <si>
    <t>MI01031590.1</t>
  </si>
  <si>
    <t>NUTRIENT BROTH N2</t>
  </si>
  <si>
    <t>REF.  4018122 - NUTRIENT BROTH N° 2 - Confezionamento indivisibile 500 g prezzo a confezione indivisibile € 18,5 - Confezioni offerte per soddisfare le richieste dell'ente n. 2 conf.</t>
  </si>
  <si>
    <t>MI01032480</t>
  </si>
  <si>
    <t>O.G.Y.E. AGAR BASE</t>
  </si>
  <si>
    <t>REF.  4018382 - OGYE AGAR BASE - Confezionamento indivisibile 500 g prezzo a confezione indivisibile € 19,5 - Confezioni offerte per soddisfare le richieste dell'ente n. 1 conf.</t>
  </si>
  <si>
    <t>MI01031340</t>
  </si>
  <si>
    <t>OGYE SUPPLEMENT 10 FLACONI</t>
  </si>
  <si>
    <t>REF.  4240000 - OXYTETRACYCLINE ANTIMICROBIC SUPPLEMENT - Confezionamento indivisibile 10 fl (1x500 mL T) prezzo a confezione indivisibile € 22 - Confezioni offerte per soddisfare le richieste dell'ente n. 3 conf.</t>
  </si>
  <si>
    <t>MI01031370</t>
  </si>
  <si>
    <t>PEPTONE BACTERIOLOGICAL 500 gr</t>
  </si>
  <si>
    <t>LP0037B</t>
  </si>
  <si>
    <t>MI01030520</t>
  </si>
  <si>
    <t>PLATE COUNT AGAR (SKIM MILK) 500 gr</t>
  </si>
  <si>
    <t>MI01030510</t>
  </si>
  <si>
    <t>PLATE COUNT AGAR STANDARD (APHA) 500 gr</t>
  </si>
  <si>
    <t>MI01030530</t>
  </si>
  <si>
    <t>POTATO DEXTROSE AGAR 500 gr</t>
  </si>
  <si>
    <t>REF.  4019352 - POTATO DEXTROSE AGAR - Confezionamento indivisibile 500 g prezzo a confezione indivisibile € 21 - Confezioni offerte per soddisfare le richieste dell'ente n. 1 conf.</t>
  </si>
  <si>
    <t>MI01033980.1</t>
  </si>
  <si>
    <t>PRESTON AGAR</t>
  </si>
  <si>
    <t>Campylobacter Preston Agar Base  ISO 10272</t>
  </si>
  <si>
    <t>MI01033980</t>
  </si>
  <si>
    <t>PRESTON ANTIMICR.SUPP</t>
  </si>
  <si>
    <t>Campylobacter Preston Supplement Mod.</t>
  </si>
  <si>
    <t>MI01033980.10</t>
  </si>
  <si>
    <t>PRESTON ANTIMICR.SUPP II 10x500ML</t>
  </si>
  <si>
    <t>Campylobacter Preston Selective Supplement</t>
  </si>
  <si>
    <t>MI01033170.14</t>
  </si>
  <si>
    <t>PURPLE GLUCOSE OF AGAR ISO 21528-2</t>
  </si>
  <si>
    <t>REF.  4015252 - GLUCOSE OF MEDIUM - Confezionamento indivisibile 500 g prezzo a confezione indivisibile € 22 - Confezioni offerte per soddisfare le richieste dell'ente n. 6 conf.</t>
  </si>
  <si>
    <t>MI01032380</t>
  </si>
  <si>
    <t>R.P.F. SUPPLEMENT</t>
  </si>
  <si>
    <t>REF.  423102 - RPF  SUPPLEMENT II  (ISO 6888-2) - Confezionamento indivisibile 4 fl (1x100 mL T) prezzo a confezione indivisibile € 15 - Confezioni offerte per soddisfare le richieste dell'ente n. 130 conf.</t>
  </si>
  <si>
    <t>MI01032970</t>
  </si>
  <si>
    <t>RAPPAPORT VASSILIADIS SOYA PEPTONE BROTH 500 gr</t>
  </si>
  <si>
    <t>CM0866B</t>
  </si>
  <si>
    <t>MI01030580.1</t>
  </si>
  <si>
    <t>ROSE BENGAL AGAR WITH CAF-BASE 500gr.</t>
  </si>
  <si>
    <t>REF.  4019912 - ROSE BENGAL AGAR BASE - Confezionamento indivisibile 500 g prezzo a confezione indivisibile € 27,5 - Confezioni offerte per soddisfare le richieste dell'ente n. 7 conf.</t>
  </si>
  <si>
    <t>MI01033110</t>
  </si>
  <si>
    <t>RPF SUPPLEMENT</t>
  </si>
  <si>
    <t>REF.  423101 - RPF  SUPPLEMENT - Confezionamento indivisibile 1 fl (x 200 mL T) prezzo a confezione indivisibile € 9 - Confezioni offerte per soddisfare le richieste dell'ente n. 50 conf.</t>
  </si>
  <si>
    <t>MI01031400.1</t>
  </si>
  <si>
    <t>SABORAUD DEXTROSE BROTH</t>
  </si>
  <si>
    <t>REF.  4020002 - SABOURAUD BROTH - Confezionamento indivisibile 500 g prezzo a confezione indivisibile € 15 - Confezioni offerte per soddisfare le richieste dell'ente n. 5 conf.</t>
  </si>
  <si>
    <t>MI01040220</t>
  </si>
  <si>
    <t>SABOURAUD DEXSTROSE AGAR PIASTRE</t>
  </si>
  <si>
    <t>REF.  542005 - SABOURAUD DEXTROSE AGAR - Confezionamento indivisibile 20 piastre prezzo a confezione indivisibile € 11 - Confezioni offerte per soddisfare le richieste dell'ente n. 2 conf.</t>
  </si>
  <si>
    <t>MI01040220.12</t>
  </si>
  <si>
    <t>SABOURAUD DEXTROSE AGAR W/CAF 500MG</t>
  </si>
  <si>
    <t>14.0051V</t>
  </si>
  <si>
    <t>MI01039800</t>
  </si>
  <si>
    <t>SABOURAUD-2% DEXTROSE BROTH FOR MICROBIOLOGY</t>
  </si>
  <si>
    <t xml:space="preserve">Sabouraud Dextrose broth </t>
  </si>
  <si>
    <t>MI01040010</t>
  </si>
  <si>
    <t>SANGUE DEFIBRINATO DI MONTONE 100 ML</t>
  </si>
  <si>
    <t>SR0051C</t>
  </si>
  <si>
    <t>SI01010810.3</t>
  </si>
  <si>
    <t>SIERO BOVINO STERILE CONF 10 FL</t>
  </si>
  <si>
    <t>MI01032570</t>
  </si>
  <si>
    <t>SKIM MILK POWDER CF/500 gr</t>
  </si>
  <si>
    <t>REF.  4120402 - SKIM MILK - Confezionamento indivisibile 500 g prezzo a confezione indivisibile € 12 - Confezioni offerte per soddisfare le richieste dell'ente n. 3 conf.</t>
  </si>
  <si>
    <t>MI01032160.7</t>
  </si>
  <si>
    <t>SLANETS BARTLEY AGAR (500g)</t>
  </si>
  <si>
    <t>CM0377B</t>
  </si>
  <si>
    <t>MI01033290</t>
  </si>
  <si>
    <t>SODIUM GLUTAMATE LP 0124</t>
  </si>
  <si>
    <t>Sodio Glutammato</t>
  </si>
  <si>
    <t>MI01033480</t>
  </si>
  <si>
    <t>SSDC AGAR SALMONELLA SHIGELLA SODIO DESOIDATO CAL.</t>
  </si>
  <si>
    <t xml:space="preserve">SSDC Yersinia Agar </t>
  </si>
  <si>
    <t>MI01033330.1</t>
  </si>
  <si>
    <t>TAYLORELLA SELECTIVE SUPPLEMENT (CEMO) CONF.10 FLAC (1X500ML)</t>
  </si>
  <si>
    <t>MI01030630</t>
  </si>
  <si>
    <t>TCBS CHOLERA MEDIUM 500 gr</t>
  </si>
  <si>
    <t>CM0333B</t>
  </si>
  <si>
    <t>MI01033590</t>
  </si>
  <si>
    <t>THIOGLYCOLLATE MEDIUM 500G</t>
  </si>
  <si>
    <t>REF.  4021372 - THIOGLYCOLLATE MEDIUM - Confezionamento indivisibile 500 g prezzo a confezione indivisibile € 29,5 - Confezioni offerte per soddisfare le richieste dell'ente n. 1 conf.</t>
  </si>
  <si>
    <t>MI01030650</t>
  </si>
  <si>
    <t>TRIPLE SUGAR IRON AGAR 500 gr</t>
  </si>
  <si>
    <t>CM0277B</t>
  </si>
  <si>
    <t>MI01032140.2</t>
  </si>
  <si>
    <t>TRYPTIC  GLUGOSE EXTRACT   AGAR 500 gr APHA</t>
  </si>
  <si>
    <t xml:space="preserve">Plate Count Agar </t>
  </si>
  <si>
    <t>MI01032140.3</t>
  </si>
  <si>
    <t>TRYPTIC  GLUGOSE YEAST AGAR ISO 4833(PCA)</t>
  </si>
  <si>
    <t>REF.  4021452 - TRYPTIC GLUCOSE YEAST AGAR (STANDARD METHODS AGAR) (PLATE COUNT AGAR) - Confezionamento indivisibile 500 g prezzo a confezione indivisibile € 25,5 - Confezioni offerte per soddisfare le richieste dell'ente n. 7 conf.</t>
  </si>
  <si>
    <t>MI01033870</t>
  </si>
  <si>
    <t>TRYPTIC SOY BLOOD AGAR BASE 100 ML</t>
  </si>
  <si>
    <t>REF.  5121502 - TRYPTIC SOY AGAR  (EP, USP, JP) - Confezionamento indivisibile 6 x 100 mL prezzo a confezione indivisibile € 10 - Confezioni offerte per soddisfare le richieste dell'ente n. 2 conf.</t>
  </si>
  <si>
    <t>MI01032150</t>
  </si>
  <si>
    <t>TRYPTIC SOY BROTH 500 gr</t>
  </si>
  <si>
    <t>REF.  4021552 - TRYPTIC SOY BROTH - Confezionamento indivisibile 500 g prezzo a confezione indivisibile € 17 - Confezioni offerte per soddisfare le richieste dell'ente n. 5 conf.</t>
  </si>
  <si>
    <t>MI01030670</t>
  </si>
  <si>
    <t>TRYPTONE 500 gr</t>
  </si>
  <si>
    <t>LP0042B</t>
  </si>
  <si>
    <t>MI01030660</t>
  </si>
  <si>
    <t>TRYPTONE BILE X-GLUCURONIDE MEDIUM TBX 100 gr</t>
  </si>
  <si>
    <t>REF.  4021561 - TRYPTONE BILE X-GLUC AGAR (TBX) - Confezionamento indivisibile 100 g prezzo a confezione indivisibile € 18,5 - Confezioni offerte per soddisfare le richieste dell'ente n. 29 conf.</t>
  </si>
  <si>
    <t>MI01032140</t>
  </si>
  <si>
    <t>TRYPTONE SOYA  AGAR 500 gr</t>
  </si>
  <si>
    <t>MI01033590.1</t>
  </si>
  <si>
    <t>TSYEA</t>
  </si>
  <si>
    <t>MI01032790</t>
  </si>
  <si>
    <t>TTC SOLUTION 1% (10*5ml)</t>
  </si>
  <si>
    <t>REF.  42111801 - TTC 1% SOLUTION - Confezionamento indivisibile 30 mL prezzo a confezione indivisibile € 9,5 - Confezioni offerte per soddisfare le richieste dell'ente n. 5 conf.</t>
  </si>
  <si>
    <t>MA01050160.9</t>
  </si>
  <si>
    <t>UREA 40% SOLUTION</t>
  </si>
  <si>
    <t>REF.  42211601 - UREA 40% SOLUTION - Confezionamento indivisibile 50 mL prezzo a confezione indivisibile € 12 - Confezioni offerte per soddisfare le richieste dell'ente n. 3 conf.</t>
  </si>
  <si>
    <t>MI01039780</t>
  </si>
  <si>
    <t>UREA AGAR BASE -CHRISTENSEN-ISO 6579</t>
  </si>
  <si>
    <t>REF.  4021752 - UREA AGAR BASE-CHRISTENSEN - Confezionamento indivisibile 500 g prezzo a confezione indivisibile € 30 - Confezioni offerte per soddisfare le richieste dell'ente n. 1 conf.</t>
  </si>
  <si>
    <t>MI01032290</t>
  </si>
  <si>
    <t>VEGETABLE PEPTONE BROTH 500 gr</t>
  </si>
  <si>
    <t>VG0101B</t>
  </si>
  <si>
    <t>MI01030950</t>
  </si>
  <si>
    <t>VIOLET RED BILE AGAR (ISO) 500 gr</t>
  </si>
  <si>
    <t>Violet Red Bile Agar ( VRBA)</t>
  </si>
  <si>
    <t>MI01031460</t>
  </si>
  <si>
    <t>VIOLET RED BILE GLUCOSE AGAR 500 gr</t>
  </si>
  <si>
    <t>Violet Red Bile Glucose Agar ( VRBG)</t>
  </si>
  <si>
    <t>MI01033560</t>
  </si>
  <si>
    <t>XLD AGAR ISO FORMULATION ISO 6579</t>
  </si>
  <si>
    <t>MI01032160</t>
  </si>
  <si>
    <t>YEAST EXTRACT 500 gr AGAR</t>
  </si>
  <si>
    <t>REF.  4122202 - YEAST EXTRACT - Confezionamento indivisibile 500 g prezzo a confezione indivisibile € 14,5 - Confezioni offerte per soddisfare le richieste dell'ente n. 9 conf.</t>
  </si>
  <si>
    <t>MI01032310</t>
  </si>
  <si>
    <t>YERSINIA PSB BROTH 500 gr</t>
  </si>
  <si>
    <t>REF.  4022702 - YERSINIA PSB BROTH - Confezionamento indivisibile 500 g prezzo a confezione indivisibile € 36,8 - Confezioni offerte per soddisfare le richieste dell'ente n. 7 conf.</t>
  </si>
  <si>
    <t>MI01032510</t>
  </si>
  <si>
    <t>AGAR LISTERIA OTTAVIANI-AGOSTI 500gr.</t>
  </si>
  <si>
    <t>REF.  4016052 - AGAR LISTERIA  ACC. TO OTTAVIANI &amp; AGOSTI (ALOA®) - Confezionamento indivisibile 500 g prezzo a confezione indivisibile € 47 - Confezioni offerte per soddisfare le richieste dell'ente n. 30 conf.</t>
  </si>
  <si>
    <t>MI01032520</t>
  </si>
  <si>
    <t>ALOA ENRICHMENT SUPPLEMENT</t>
  </si>
  <si>
    <t>REF.  423501 - ALOA  ENRICHMENT-SELECTIVE SUPPLEMENTS - Confezionamento indivisibile 4+4 (1+1x500 mL T) prezzo a confezione indivisibile € 13,5 - Confezioni offerte per soddisfare le richieste dell'ente n. 70 conf.</t>
  </si>
  <si>
    <t>MI01033640</t>
  </si>
  <si>
    <t>AGAR PERFRIGENS BASE (TSC&amp;SFP)</t>
  </si>
  <si>
    <t>CM0587B</t>
  </si>
  <si>
    <t>MI01030490.1</t>
  </si>
  <si>
    <t>D-CYCLOSERINA ANTIMICROBIC SUPPLEMENT</t>
  </si>
  <si>
    <t>SR0088E</t>
  </si>
  <si>
    <t>Perfringens (TSC) Selective Supplement</t>
  </si>
  <si>
    <t>REF.  4240002 - D-CYCLOSERINE ANTIMICROBIC SUPPLEMENT - Confezionamento indivisibile 10 fl (1x500 mL T) prezzo a confezione indivisibile € 30,5 - Confezioni offerte per soddisfare le richieste dell'ente n. 21 conf.</t>
  </si>
  <si>
    <t>MI01030130</t>
  </si>
  <si>
    <t>BRUCELLA BROTH 500 gr</t>
  </si>
  <si>
    <t>MI01030150.1</t>
  </si>
  <si>
    <t>BRUCELLA  SUPPLEMENT 10X500 ML</t>
  </si>
  <si>
    <t>MI01030140</t>
  </si>
  <si>
    <t>BRUCELLA MEDIUM BASE 500 gr</t>
  </si>
  <si>
    <t>Brucella Agar Base</t>
  </si>
  <si>
    <t>MI01032320.1</t>
  </si>
  <si>
    <t>CIN AGAR BASE -500G</t>
  </si>
  <si>
    <t>REF.  4013022 - CIN AGAR BASE - Confezionamento indivisibile 500 g prezzo a confezione indivisibile € 26,5 - Confezioni offerte per soddisfare le richieste dell'ente n. 8 conf.</t>
  </si>
  <si>
    <t>MI01031770</t>
  </si>
  <si>
    <t>YERSINIA SELECTIVE SUPPLEMENT 10X500 ml</t>
  </si>
  <si>
    <t>REF.  4240011 - YERSINIA SELECTIVE SUPPLEMENT - Confezionamento indivisibile 10 fl (1x500 mL T) prezzo a confezione indivisibile € 23 - Confezioni offerte per soddisfare le richieste dell'ente n. 11 conf.</t>
  </si>
  <si>
    <t>MI01033640.1</t>
  </si>
  <si>
    <t>TSC AGAR  BASE</t>
  </si>
  <si>
    <t>REF.  4021582 - TSC AGAR BASE - Confezionamento indivisibile 500 g prezzo a confezione indivisibile € 27 - Confezioni offerte per soddisfare le richieste dell'ente n. 7 conf.</t>
  </si>
  <si>
    <t>MI01032090.1</t>
  </si>
  <si>
    <t>CAMPYLOBACTER BLOOD FREE SELECTIVE AGAR CCDA</t>
  </si>
  <si>
    <t>MI01032100</t>
  </si>
  <si>
    <t>CCDA SELECTIVE SUPPLEMENT CF/10 FLACONI</t>
  </si>
  <si>
    <t>SR0155E</t>
  </si>
  <si>
    <t>MI01031080</t>
  </si>
  <si>
    <t>COLUMBIA BLOOD AGAR 500 gr</t>
  </si>
  <si>
    <t>REF.  4011362 - COLUMBIA AGAR BASE - Confezionamento indivisibile 500 g prezzo a confezione indivisibile € 27,5 - Confezioni offerte per soddisfare le richieste dell'ente n. 9 conf.</t>
  </si>
  <si>
    <t>MI01031030.1</t>
  </si>
  <si>
    <t>CAMPYLOBACTER GROWTH SUPPLEMENT 10 FL./500ml</t>
  </si>
  <si>
    <t>REF.  4240021 - CAMPYLOBACTER GROWTH  SUPPLEMENT - Confezionamento indivisibile 10 fl (1x500 mL T) prezzo a confezione indivisibile € 19,5 - Confezioni offerte per soddisfare le richieste dell'ente n. 10 conf.</t>
  </si>
  <si>
    <t>MI01031740</t>
  </si>
  <si>
    <t>CAMPYLOBACTER SELECTIVE SUPPLEMENT (SKIRROW) 10 FL</t>
  </si>
  <si>
    <t>REF.  4240016 - SKIRROW  ANTIMICROBIC SUPPLEMENT - Confezionamento indivisibile 10 fl (1x500 mL T) prezzo a confezione indivisibile € 21 - Confezioni offerte per soddisfare le richieste dell'ente n. 5 conf.</t>
  </si>
  <si>
    <t>MI01033860</t>
  </si>
  <si>
    <t>DRBC AGAR BASE</t>
  </si>
  <si>
    <t>REF.  4013932 - DRBC AGAR BASE - Confezionamento indivisibile 500 g prezzo a confezione indivisibile € 35 - Confezioni offerte per soddisfare le richieste dell'ente n. 12 conf.</t>
  </si>
  <si>
    <t>MI01030190</t>
  </si>
  <si>
    <t>CHLORAMPHENICOL SELECTIVE SUPPLEMENT 10 FLACONI</t>
  </si>
  <si>
    <t>REF.  4240003 - CHLORAMPHENICOL ANTIMICROBIC  SUPPLEMENT - Confezionamento indivisibile 10 fl (1x500 mL T) prezzo a confezione indivisibile € 20,5 - Confezioni offerte per soddisfare le richieste dell'ente n. 19 conf.</t>
  </si>
  <si>
    <t>MI01031400</t>
  </si>
  <si>
    <t>SABOURAD DEXTROSE AGAR 500 gr</t>
  </si>
  <si>
    <t>REF.  4020052 - SABOURAUD DEXTROSE AGAR - Confezionamento indivisibile 500 g prezzo a confezione indivisibile € 16,5 - Confezioni offerte per soddisfare le richieste dell'ente n. 7 conf.</t>
  </si>
  <si>
    <t>MI01033850</t>
  </si>
  <si>
    <t>DG 18 AGAR BASE 500G</t>
  </si>
  <si>
    <t xml:space="preserve">Dichloran Glycerol Agar Base (DG18) + Dichloran Agar Base (DG 18) </t>
  </si>
  <si>
    <t>MI01030680.1</t>
  </si>
  <si>
    <t>MODIFIED TRYPTONE SOYA BROTH 500 gr</t>
  </si>
  <si>
    <t>REF.  402155M2 - TRYPTIC SOY BROTH MODIFIED (mTSB) - Confezionamento indivisibile 500 g prezzo a confezione indivisibile € 33 - Confezioni offerte per soddisfare le richieste dell'ente n. 5 conf.</t>
  </si>
  <si>
    <t>MI01031320.1</t>
  </si>
  <si>
    <t>NOVIOBIOCINA ANTIMICROBIC SUPPLEMENT 10X500ml</t>
  </si>
  <si>
    <t>REF.  4240045 - NOVOBIOCIN ANTIMICROBIC SUPPLEMENT (10 mg/fiala) - Confezionamento indivisibile 10 fl (1x500 mL T) prezzo a confezione indivisibile € 21,5 - Confezioni offerte per soddisfare le richieste dell'ente n. 28 conf.</t>
  </si>
  <si>
    <t>MI01031310</t>
  </si>
  <si>
    <t>MSRV MEDIUM BASE 500 gr</t>
  </si>
  <si>
    <t>REF.  4019822 - RAPPAPORT VASSILIADIS SEMISOLID MEDIUM BASE MODIFIED (MSRV) - Confezionamento indivisibile 500 g prezzo a confezione indivisibile € 27,5 - Confezioni offerte per soddisfare le richieste dell'ente n. 14 conf.</t>
  </si>
  <si>
    <t>MI01030550</t>
  </si>
  <si>
    <t>PSEUDOMONAS SELECTIVE AGAR BASE 500 gr</t>
  </si>
  <si>
    <t>CM0559B</t>
  </si>
  <si>
    <t>MI01030560</t>
  </si>
  <si>
    <t>PSEUDOMONAS C-F-C SUPPLEMENT 10 FLACONI</t>
  </si>
  <si>
    <t>SR0103E</t>
  </si>
  <si>
    <t>MI01033810</t>
  </si>
  <si>
    <t>PENICILLINA PIMARICINA SUPPLEMENT 10FL.</t>
  </si>
  <si>
    <t>MI01032410</t>
  </si>
  <si>
    <t>YERSINIA ITC BROTH BASE 500 gr</t>
  </si>
  <si>
    <t>REF.  4022652 - YERSINIA ITC BROTH BASE - Confezionamento indivisibile 500 g prezzo a confezione indivisibile € 36 - Confezioni offerte per soddisfare le richieste dell'ente n. 7 conf.</t>
  </si>
  <si>
    <t>MI01031760.1</t>
  </si>
  <si>
    <t>TICARCILLIN IRCASAN ANTIMICROBIC SUPPL. 10X250 ml</t>
  </si>
  <si>
    <t>REF.  4240060 - TICARCILLIN IRGASAN ANTIMICROBIC SUPPLEMENT - Confezionamento indivisibile 10 fl (1x 250 mL  T) prezzo a confezione indivisibile € 20,5 - Confezioni offerte per soddisfare le richieste dell'ente n. 15 conf.</t>
  </si>
  <si>
    <t>MI01031750</t>
  </si>
  <si>
    <t>POTASSIO CHLORATE SUPPLEMENT 10X250 ml</t>
  </si>
  <si>
    <t>REF.  4240065 - POTASSIUM CHLORATE SUPPLEMENT - Confezionamento indivisibile 10 fl (1x250 mL T) prezzo a confezione indivisibile € 20 - Confezioni offerte per soddisfare le richieste dell'ente n. 15 conf.</t>
  </si>
  <si>
    <t>Terreni e supplementi</t>
  </si>
  <si>
    <t>F000704</t>
  </si>
  <si>
    <t>BM010101604</t>
  </si>
  <si>
    <t>CSTM DDPCR FAM ASSAY 500R</t>
  </si>
  <si>
    <t>10031276</t>
  </si>
  <si>
    <t>350.0</t>
  </si>
  <si>
    <t>2572</t>
  </si>
  <si>
    <t>BM010101605</t>
  </si>
  <si>
    <t>CSTM DDPCR HEX ASSAY 500R</t>
  </si>
  <si>
    <t>10031279</t>
  </si>
  <si>
    <t>2573</t>
  </si>
  <si>
    <t>BM010101606</t>
  </si>
  <si>
    <t>ONE STEP RT DDPCR KIT 200RXN</t>
  </si>
  <si>
    <t>1864021</t>
  </si>
  <si>
    <t>13785.2</t>
  </si>
  <si>
    <t>Fusco_SA,Capuano,Capuano</t>
  </si>
  <si>
    <t>8,2,6</t>
  </si>
  <si>
    <t>1824,2678,2679</t>
  </si>
  <si>
    <t>BM010101660</t>
  </si>
  <si>
    <t>DG8 GASKET DDPCR 24 PER 1PK</t>
  </si>
  <si>
    <t>1863009</t>
  </si>
  <si>
    <t>496.8</t>
  </si>
  <si>
    <t>2579</t>
  </si>
  <si>
    <t>BM010101660.5</t>
  </si>
  <si>
    <t>DG8CRTRDGE GSKT QX100/200DG</t>
  </si>
  <si>
    <t>1864007</t>
  </si>
  <si>
    <t>11016.0</t>
  </si>
  <si>
    <t>2580</t>
  </si>
  <si>
    <t>BM010101670</t>
  </si>
  <si>
    <t>PIER CABLE FOIL HEAT SEAL</t>
  </si>
  <si>
    <t>1814040</t>
  </si>
  <si>
    <t>558.3</t>
  </si>
  <si>
    <t>1858,2686</t>
  </si>
  <si>
    <t>BM010101680</t>
  </si>
  <si>
    <t>DROPLET READER OIL 2X1000ML /B</t>
  </si>
  <si>
    <t>1863004</t>
  </si>
  <si>
    <t>5582.1</t>
  </si>
  <si>
    <t>1664,2588,2589</t>
  </si>
  <si>
    <t>BM010101690</t>
  </si>
  <si>
    <t>DROPLET GENERAT  OIL 10X7ML /B</t>
  </si>
  <si>
    <t>1863005</t>
  </si>
  <si>
    <t>1072.8</t>
  </si>
  <si>
    <t>2586</t>
  </si>
  <si>
    <t>BM010101690.2</t>
  </si>
  <si>
    <t>DROPLET PCR SUPERMIX 500RXNS</t>
  </si>
  <si>
    <t>1863024</t>
  </si>
  <si>
    <t>3558.0</t>
  </si>
  <si>
    <t>1663,2587</t>
  </si>
  <si>
    <t>BM010101700</t>
  </si>
  <si>
    <t>DG8 CARTRIDGE DDPCR 24 PER 1PK</t>
  </si>
  <si>
    <t>1864008</t>
  </si>
  <si>
    <t>1649.2</t>
  </si>
  <si>
    <t>2578</t>
  </si>
  <si>
    <t>BM010101710</t>
  </si>
  <si>
    <t>2XBUFFER CONTRL KIT 2X4.5 ML/B</t>
  </si>
  <si>
    <t>1863052</t>
  </si>
  <si>
    <t>567.0</t>
  </si>
  <si>
    <t>1527,2510</t>
  </si>
  <si>
    <t>BM010101720</t>
  </si>
  <si>
    <t>2XDDPCR PROB SUPERMIX 5XIML/T</t>
  </si>
  <si>
    <t>1863010</t>
  </si>
  <si>
    <t>3946.3</t>
  </si>
  <si>
    <t>1,8</t>
  </si>
  <si>
    <t>2511,2512</t>
  </si>
  <si>
    <t>BM010101770</t>
  </si>
  <si>
    <t>DDPCR SUPERMIX FOR PROBES 2X1 ML</t>
  </si>
  <si>
    <t>1863026</t>
  </si>
  <si>
    <t>2575</t>
  </si>
  <si>
    <t>BM01010331</t>
  </si>
  <si>
    <t>INSTAGENE MATRIX</t>
  </si>
  <si>
    <t>7326030----</t>
  </si>
  <si>
    <t>1535.0</t>
  </si>
  <si>
    <t>5,1,10</t>
  </si>
  <si>
    <t>1016,250,2626</t>
  </si>
  <si>
    <t>BM01013440.2</t>
  </si>
  <si>
    <t>IQ MULTIPLEX POWERMIX 200 REACTIONS</t>
  </si>
  <si>
    <t>1725849</t>
  </si>
  <si>
    <t>5260.0</t>
  </si>
  <si>
    <t>1751</t>
  </si>
  <si>
    <t>BM01014170</t>
  </si>
  <si>
    <t>PCR PLATES WHITE LOW PROFILE 96 WELL 25 PIASTRE</t>
  </si>
  <si>
    <t>MLL9651</t>
  </si>
  <si>
    <t>,strumento in comodato</t>
  </si>
  <si>
    <t>3919.7699999999995</t>
  </si>
  <si>
    <t>10,10,16</t>
  </si>
  <si>
    <t>191,2680,538</t>
  </si>
  <si>
    <t>BM01014170.3</t>
  </si>
  <si>
    <t>DDPCR PLATES 96-WELL SEMI-SKIR</t>
  </si>
  <si>
    <t>12001925</t>
  </si>
  <si>
    <t>1372.8000000000002</t>
  </si>
  <si>
    <t>4,8</t>
  </si>
  <si>
    <t>1648,2574</t>
  </si>
  <si>
    <t>integrato con preventivo inviato a protocollo il 24/03/2023</t>
  </si>
  <si>
    <t>MCS315</t>
  </si>
  <si>
    <t>MCS335</t>
  </si>
  <si>
    <t>MCZ735</t>
  </si>
  <si>
    <t>MCZ415</t>
  </si>
  <si>
    <t>MCZ535</t>
  </si>
  <si>
    <t>MCZ805</t>
  </si>
  <si>
    <t>SI03011700.8</t>
  </si>
  <si>
    <t>SALMONELLA H:Z65 3ML</t>
  </si>
  <si>
    <t xml:space="preserve">SI03010560.1   </t>
  </si>
  <si>
    <t>SALMONELLA HMF POOL antiserum - 3ml</t>
  </si>
  <si>
    <t>SALMONELLA HMG POOL antiserum - 3 ml</t>
  </si>
  <si>
    <t xml:space="preserve">SI03011700.10      </t>
  </si>
  <si>
    <t>SALMONELLA H:z23 antiserum - 3 ml</t>
  </si>
  <si>
    <t xml:space="preserve">SI03011700.12       </t>
  </si>
  <si>
    <t xml:space="preserve">SALMONELLA H:z32 antiserum - 3 ml     </t>
  </si>
  <si>
    <t>aggiunto per integrazione Offerta N. D-230806 del 27-03-2023</t>
  </si>
  <si>
    <t>aggiunto per integrazione Offerta N. D-230806 del 27-03-2024</t>
  </si>
  <si>
    <t>aggiunto per integrazione Offerta N. D-230806 del 27-03-2025</t>
  </si>
  <si>
    <t>aggiunto per integrazione Offerta N. D-230806 del 27-03-2026</t>
  </si>
  <si>
    <t>aggiunto per integrazione Offerta N. D-230806 del 27-03-2027</t>
  </si>
  <si>
    <t>integrato con preventivo inviato a protocollo N. 3011 il 6/04/2023</t>
  </si>
  <si>
    <t xml:space="preserve">CO01010030   </t>
  </si>
  <si>
    <t xml:space="preserve">ANTIBIOTIC ANTIMYCOTIC SOLUTION (100X)LIQUID </t>
  </si>
  <si>
    <t>INFO Aggiuntive</t>
  </si>
  <si>
    <t>QTA</t>
  </si>
  <si>
    <t>Categoria</t>
  </si>
  <si>
    <t>Marca</t>
  </si>
  <si>
    <t>Denominazione Commerciale del prodotto</t>
  </si>
  <si>
    <t>Pr. Unit CONVERTITO
X CONFRONTO</t>
  </si>
  <si>
    <t>Aggiudicato proposta</t>
  </si>
  <si>
    <t>Prezzo TOTALE per Riga</t>
  </si>
  <si>
    <t>Confezionamento 
Offerto</t>
  </si>
  <si>
    <t>NOTE FORNITORE</t>
  </si>
  <si>
    <t>NOTE SEGGIO</t>
  </si>
  <si>
    <t>commento DIPART</t>
  </si>
  <si>
    <t>nota 1</t>
  </si>
  <si>
    <t>nota 2</t>
  </si>
  <si>
    <t>nota 3</t>
  </si>
  <si>
    <t>AGGGGGG</t>
  </si>
  <si>
    <t>AREACHEM</t>
  </si>
  <si>
    <t>RE01040170.200</t>
  </si>
  <si>
    <t>FRUTTOSIO   100 mg</t>
  </si>
  <si>
    <t>Antibiotici</t>
  </si>
  <si>
    <t>Sigma-Aldrich</t>
  </si>
  <si>
    <t>SB18320.100MG</t>
  </si>
  <si>
    <t>A</t>
  </si>
  <si>
    <t>RE01040170.201</t>
  </si>
  <si>
    <t>GLUCOSIO  100 mg</t>
  </si>
  <si>
    <t>SB19531.100MG</t>
  </si>
  <si>
    <t>RE01036110</t>
  </si>
  <si>
    <t>Eritrosina b  100 mg</t>
  </si>
  <si>
    <t>SB45404.100MG</t>
  </si>
  <si>
    <t>RE01020740</t>
  </si>
  <si>
    <t>ACIDO PHOSPHONIC 250  mg</t>
  </si>
  <si>
    <t>SB38810.250MG</t>
  </si>
  <si>
    <t>RE01052810.2</t>
  </si>
  <si>
    <t>2-THIOURACIL  CF 250 mg</t>
  </si>
  <si>
    <t>SB64995.250MG</t>
  </si>
  <si>
    <t>LABOCHEM</t>
  </si>
  <si>
    <t>RE01030400.2</t>
  </si>
  <si>
    <t>Potassio Clorato   250 mg</t>
  </si>
  <si>
    <t>RE01040170.202</t>
  </si>
  <si>
    <t>JOSAMYCIN CF-50 mg</t>
  </si>
  <si>
    <t>RE01051006</t>
  </si>
  <si>
    <t>5-Hydroxyflunixin  10 mg</t>
  </si>
  <si>
    <t>RE01052850</t>
  </si>
  <si>
    <t>VIRGINIAMYCIN M1 CF 25 mg</t>
  </si>
  <si>
    <t>C17923500</t>
  </si>
  <si>
    <t>RE01053602.2</t>
  </si>
  <si>
    <t>SULFAQUINOXALINE   SODIUM SALT 100 mg</t>
  </si>
  <si>
    <t>RE01054740.2</t>
  </si>
  <si>
    <t>IBUPROFEN  250 mg</t>
  </si>
  <si>
    <t>RE01040170.203</t>
  </si>
  <si>
    <t>OXYPHENBUTAZONE  50 mg SML0540-50MG</t>
  </si>
  <si>
    <t>RE01040170.204</t>
  </si>
  <si>
    <t>DIETHYLSTILBESTROL  100 mg</t>
  </si>
  <si>
    <t>RE010100900.1</t>
  </si>
  <si>
    <t>CEFALONIUM HYDRATE  100 mg</t>
  </si>
  <si>
    <t>RE01040900</t>
  </si>
  <si>
    <t>SALINOMYCIN  100 mg</t>
  </si>
  <si>
    <t>RE01040940</t>
  </si>
  <si>
    <t>NARASIN FROM STREPTOMYCES  10 mg</t>
  </si>
  <si>
    <t>RE01041751.9</t>
  </si>
  <si>
    <t>Desacetyl cephapirin sodium salt  10 mg</t>
  </si>
  <si>
    <t>RE01040170.205</t>
  </si>
  <si>
    <t>Nigericin sodium salt  10 mg - TMT3092-10mg</t>
  </si>
  <si>
    <t>MI01020490.20</t>
  </si>
  <si>
    <t>CHLORTETRACYCLINE HYDROCHLORIDE 250 mg</t>
  </si>
  <si>
    <t>RE01052211.11</t>
  </si>
  <si>
    <t>COLISTIN SULFATE  100 mg</t>
  </si>
  <si>
    <t>RE01040170.206</t>
  </si>
  <si>
    <t>PENICILLIN V POTASSIUM SALT  100 mg - DRE-C15935010</t>
  </si>
  <si>
    <t>RE01052300</t>
  </si>
  <si>
    <t>17-BETA TRENBOLONE 100 mg</t>
  </si>
  <si>
    <t>33987-100MG-R</t>
  </si>
  <si>
    <t>OLAQUINDOX  100 mg</t>
  </si>
  <si>
    <t>RE01053590</t>
  </si>
  <si>
    <t>FLUNIXIN 100 mg</t>
  </si>
  <si>
    <t>RE01053602.4</t>
  </si>
  <si>
    <t>TIAMULIN 100 mg</t>
  </si>
  <si>
    <t>RE01053970.7</t>
  </si>
  <si>
    <t>SULFAMERAZINE 250 mg</t>
  </si>
  <si>
    <t>RE01053990</t>
  </si>
  <si>
    <t>FURALTADONE 100 mg</t>
  </si>
  <si>
    <t>RE01054690</t>
  </si>
  <si>
    <t>2-MERCAPTOBENZIMIDAZOLE  1000 mg</t>
  </si>
  <si>
    <t>RE01054490.3</t>
  </si>
  <si>
    <t>STANOZOLOL CERTIFIED  100 mg</t>
  </si>
  <si>
    <t>RE01054740.3</t>
  </si>
  <si>
    <t>ISONIAZIDE 50 mg</t>
  </si>
  <si>
    <t>RE01054960</t>
  </si>
  <si>
    <t>MADURAMICIN AMMONIUM  100 mg</t>
  </si>
  <si>
    <t>RE01055490</t>
  </si>
  <si>
    <t>EPRINOMECTIN 100 mg</t>
  </si>
  <si>
    <t>BM02040800.88</t>
  </si>
  <si>
    <t>SOLUTION OF DECARBAMOYL-NEOSAXITOXIN da 0,5 ml</t>
  </si>
  <si>
    <t>CRM-00dcNEO</t>
  </si>
  <si>
    <t>BM02040800.9</t>
  </si>
  <si>
    <t>SOLUTION OF DECARBAMOYL SAXITOXIN   da 0,5 ml</t>
  </si>
  <si>
    <t>CRM-000dcSTX</t>
  </si>
  <si>
    <t>BM02040870.21</t>
  </si>
  <si>
    <t>SOLUTION OF MIXTURE OF GONYATOXIN 1 AND 4 0,5 ml</t>
  </si>
  <si>
    <t>CRM-00-GTX1e4</t>
  </si>
  <si>
    <t>RE01010470.1</t>
  </si>
  <si>
    <t>SOLUTION OF N-SULFOCARBAMOYL-GONYAUTOXIN 2 AND 3 (C1,2)  0,5 ml</t>
  </si>
  <si>
    <t>CRM-00-C1e2</t>
  </si>
  <si>
    <t>RE01040170.207</t>
  </si>
  <si>
    <t>Deoxynivalenol-3-glucoside   1 ml</t>
  </si>
  <si>
    <t>S02046-ML1</t>
  </si>
  <si>
    <t>RE01040170.208</t>
  </si>
  <si>
    <t>Fumonisin B1 confezione da 5 mg</t>
  </si>
  <si>
    <t>RE01040170.209</t>
  </si>
  <si>
    <t>Fumonisin B2  confezione da 5 mg</t>
  </si>
  <si>
    <t>RE01040650.1</t>
  </si>
  <si>
    <t>HISTAMINE DIHYDROCHLORIDE,  250 mg</t>
  </si>
  <si>
    <t>RE01041760</t>
  </si>
  <si>
    <t>Metaldeide polimero da 250 mg</t>
  </si>
  <si>
    <t>LGC</t>
  </si>
  <si>
    <t>RE01040170.210</t>
  </si>
  <si>
    <t>Piombo ossido (IV) da 10 g</t>
  </si>
  <si>
    <t>TRC-L320025-10G</t>
  </si>
  <si>
    <t>RE01020690</t>
  </si>
  <si>
    <t>SODIO SOLFITO  ANIDRO  100 g</t>
  </si>
  <si>
    <t>TRC-S689135-100G</t>
  </si>
  <si>
    <t>RE01090320.2</t>
  </si>
  <si>
    <t>TERT-BUTYL-METHYLIETHER  da 50 ml</t>
  </si>
  <si>
    <t>TRC-B693370-50ML</t>
  </si>
  <si>
    <t>BM02040870.20</t>
  </si>
  <si>
    <t>MIXTURE OF GONYATOXIN 2 AND 3  0.5 ml</t>
  </si>
  <si>
    <t>CIF-CRM-GTX23</t>
  </si>
  <si>
    <t>RE01054630.10</t>
  </si>
  <si>
    <t>Yessotoxin, 0,5 ml</t>
  </si>
  <si>
    <t>CIF-CRM-YTX</t>
  </si>
  <si>
    <t>RE01054630.21</t>
  </si>
  <si>
    <t>Homo-Yessotoxin,  0,5 ml</t>
  </si>
  <si>
    <t>CIF-CRM-HYTX</t>
  </si>
  <si>
    <t>Merck Life Science S.r.l.</t>
  </si>
  <si>
    <t>RE01054730</t>
  </si>
  <si>
    <t>METILIMIDAZOLO  da 100 g</t>
  </si>
  <si>
    <t>RE01090350.1</t>
  </si>
  <si>
    <t>N- (1-NAFTIL) ETILENDIAMINA DICLORIDATO 10 g</t>
  </si>
  <si>
    <t>222488-10G</t>
  </si>
  <si>
    <t>RE01040170.211</t>
  </si>
  <si>
    <t>1-pentanolo (ALCOL AMILICO)  da 100 ml</t>
  </si>
  <si>
    <t>138975-100ML</t>
  </si>
  <si>
    <t>RE01040170.212</t>
  </si>
  <si>
    <t>N-TETRADECANE P.S. -  da 50 ml - puro per analisi in tracce</t>
  </si>
  <si>
    <t>RE01040170.213</t>
  </si>
  <si>
    <t>TRISODIUM TRIMETAPHOPHSPHATE 1 g</t>
  </si>
  <si>
    <t>PHR2204-1G</t>
  </si>
  <si>
    <t>RE01041751.14</t>
  </si>
  <si>
    <t>SULFACLOZINE SODIUM (SULFACHLORPYRAZINE), 100 mg</t>
  </si>
  <si>
    <t>32421-100MG</t>
  </si>
  <si>
    <t>RE01044230.3</t>
  </si>
  <si>
    <t>TOLTRAZURIL 100 mg</t>
  </si>
  <si>
    <t>34000-100MG-R</t>
  </si>
  <si>
    <t>RE01052240</t>
  </si>
  <si>
    <t>AZAPERONE 100 mg</t>
  </si>
  <si>
    <t>34223-100MG</t>
  </si>
  <si>
    <t>RE01053910.11</t>
  </si>
  <si>
    <t>Aflatoxin M1 concen. circa 0,5 microg/mL da 2 mL</t>
  </si>
  <si>
    <t>34031-2ML-R</t>
  </si>
  <si>
    <t>LabService Analytica</t>
  </si>
  <si>
    <t>RE010100900.25</t>
  </si>
  <si>
    <t>ZINC BACITRACIN   CF 100 mg- purezza &gt;= 62,9 UIx mg</t>
  </si>
  <si>
    <t>A2B266P100</t>
  </si>
  <si>
    <t>RE01041751.7</t>
  </si>
  <si>
    <t>CEPHACETRILE, 25 mg</t>
  </si>
  <si>
    <t>C11062500</t>
  </si>
  <si>
    <t>RE01053460</t>
  </si>
  <si>
    <t>LASALOCID A SODIUM SALT  10 mg</t>
  </si>
  <si>
    <t>A2L063P010</t>
  </si>
  <si>
    <t>RE01054520</t>
  </si>
  <si>
    <t>19-NORTESTOSTERONE CERTIFIED 100 mg</t>
  </si>
  <si>
    <t>A2N258P100</t>
  </si>
  <si>
    <t>BM02040860.16</t>
  </si>
  <si>
    <t>T-2 TOXIN concentrazione 100 µg/mL  1 ml</t>
  </si>
  <si>
    <t>A2T170S100ANVC</t>
  </si>
  <si>
    <t>RE01053940.3</t>
  </si>
  <si>
    <t>HT-2 TOXIN concentrazione 100 µg/mL  1 ml</t>
  </si>
  <si>
    <t>A2H033S100ANVC</t>
  </si>
  <si>
    <t>RE01052040.8</t>
  </si>
  <si>
    <t>AFLATOXIN B1 -5 mg</t>
  </si>
  <si>
    <t>A2AO69P005</t>
  </si>
  <si>
    <t>RE01052040.9</t>
  </si>
  <si>
    <t>AFLATOXIN B2 -5 mg</t>
  </si>
  <si>
    <t>A2A070POO5</t>
  </si>
  <si>
    <t>RE01053910.9</t>
  </si>
  <si>
    <t>AFLATOXIN G1 - 5 mg</t>
  </si>
  <si>
    <t>A2A071P005</t>
  </si>
  <si>
    <t>RE01053910.910</t>
  </si>
  <si>
    <t>AFLATOXIN G2 - 5 mg purezza analitica</t>
  </si>
  <si>
    <t>A2A072P005</t>
  </si>
  <si>
    <t>RE01053930.2</t>
  </si>
  <si>
    <t>Ochratoxin A  - 10 mg</t>
  </si>
  <si>
    <t>A2O029P010</t>
  </si>
  <si>
    <t>RE01051770.1</t>
  </si>
  <si>
    <t>Zearalenone - confezione  da 5 mg</t>
  </si>
  <si>
    <t>A2Z003P005</t>
  </si>
  <si>
    <t>F001812</t>
  </si>
  <si>
    <t>ROHMER</t>
  </si>
  <si>
    <t>RE01031220.5</t>
  </si>
  <si>
    <t>3-ACETYL DEOXYNIVALENOL  10 mg</t>
  </si>
  <si>
    <t>CHI1_23</t>
  </si>
  <si>
    <t>ISO 17034 and ISO 17025</t>
  </si>
  <si>
    <t>CHI1_24</t>
  </si>
  <si>
    <t>CHI1_43</t>
  </si>
  <si>
    <t>SML0540-50MG</t>
  </si>
  <si>
    <t>OXYPHENBUTAZONE  50 mg</t>
  </si>
  <si>
    <t>CHI1_40</t>
  </si>
  <si>
    <t>TMT3092-10mg</t>
  </si>
  <si>
    <t>Nigericin sodium salt  10 mg</t>
  </si>
  <si>
    <t>DRE-C15935010</t>
  </si>
  <si>
    <t>PENICILLIN V POTASSIUM SALT  100 mg</t>
  </si>
  <si>
    <t>PRODOTTO NUOVO</t>
  </si>
  <si>
    <t>CHI1_53</t>
  </si>
  <si>
    <t>CHI1_54</t>
  </si>
  <si>
    <t>CHI1_71</t>
  </si>
  <si>
    <t xml:space="preserve">ISO 17034 </t>
  </si>
  <si>
    <t>CHI-82</t>
  </si>
  <si>
    <t>CHI1_86</t>
  </si>
  <si>
    <t>CHI1_29</t>
  </si>
  <si>
    <t>ISO 17034 and ISO 17025
dichiarato dalla ditta</t>
  </si>
  <si>
    <t>Non accreditato ISO 17034 
Nessuna altra offerta</t>
  </si>
  <si>
    <t>MI01020410.10</t>
  </si>
  <si>
    <t>CEFOTAXIME SODIUM SALT 100 mg</t>
  </si>
  <si>
    <t>C7039-100MG</t>
  </si>
  <si>
    <t>Cefotaxime sodium salt</t>
  </si>
  <si>
    <t>100MG</t>
  </si>
  <si>
    <t>MI01020930.2</t>
  </si>
  <si>
    <t>Nystatin 50 µg</t>
  </si>
  <si>
    <t>N6261-5MU</t>
  </si>
  <si>
    <t>Nystatin</t>
  </si>
  <si>
    <t>5000000 UNITS</t>
  </si>
  <si>
    <t>MI01033160.3</t>
  </si>
  <si>
    <t>VANCOMYCIN HIDROCHLORIDE FROM STREPTOMYCES ORIENTALIS 250MG</t>
  </si>
  <si>
    <t xml:space="preserve">	94747-250MG</t>
  </si>
  <si>
    <t>Vancomycin hydrochloride from Streptomyces orientalis</t>
  </si>
  <si>
    <t>250MG</t>
  </si>
  <si>
    <t>MI01034180</t>
  </si>
  <si>
    <t>Fluorocytosine 1  µg</t>
  </si>
  <si>
    <t>F7129-1G</t>
  </si>
  <si>
    <t>5-Fluorocytosine</t>
  </si>
  <si>
    <t>1G</t>
  </si>
  <si>
    <t>RE01010270.2</t>
  </si>
  <si>
    <t>CLINDAMYCIN HYDROCHLORIDE 25 mg MONOHYDRATE TITRIMETRIC ANALYSIS</t>
  </si>
  <si>
    <t>Clindamycin hydrochloride</t>
  </si>
  <si>
    <t>50MG</t>
  </si>
  <si>
    <t>AREACHEM S.R.L.</t>
  </si>
  <si>
    <t>RE01010320</t>
  </si>
  <si>
    <t>TRIMETHOPRIM CRYSTALLINE DA 5 gr</t>
  </si>
  <si>
    <t>Alfa Aesar</t>
  </si>
  <si>
    <t>LJ6305306</t>
  </si>
  <si>
    <t>Trimethoprim  [cas: 738-70-5]</t>
  </si>
  <si>
    <t>5 g</t>
  </si>
  <si>
    <t>RE01010320.2</t>
  </si>
  <si>
    <t>TRIMETHOPRIM 98% DA 5 gr</t>
  </si>
  <si>
    <t>ACROS</t>
  </si>
  <si>
    <t>ACRO455120050</t>
  </si>
  <si>
    <t>TRIMETHOPRIM</t>
  </si>
  <si>
    <t>1 * 5 g</t>
  </si>
  <si>
    <t>il prezzo unitario indicato è riferito al nostro confezionamento offerto (colonna O)</t>
  </si>
  <si>
    <t>MA01010800</t>
  </si>
  <si>
    <t>PENNA CONTACOLONIE COLONY-COUNT NEW</t>
  </si>
  <si>
    <t>Batteriologia</t>
  </si>
  <si>
    <t>VWR</t>
  </si>
  <si>
    <t>710-0858</t>
  </si>
  <si>
    <t>[EN]COUNTERPEN</t>
  </si>
  <si>
    <t>1 * 1 items</t>
  </si>
  <si>
    <t>MA01010800.1</t>
  </si>
  <si>
    <t>REFIL X PENNA CONTACOLONIE COLONY-COUNT NEW</t>
  </si>
  <si>
    <t>710-0859</t>
  </si>
  <si>
    <t>[EN]INK CARTRIDGE REPLACEMENT FOR COUNTE</t>
  </si>
  <si>
    <t>MA010300515</t>
  </si>
  <si>
    <t>Standard 05 McFarland</t>
  </si>
  <si>
    <t>LIOFILCHEM</t>
  </si>
  <si>
    <t>LIOF80400</t>
  </si>
  <si>
    <t>Mc FARLAND 0.5 BARIUM</t>
  </si>
  <si>
    <t>MA02010030.9</t>
  </si>
  <si>
    <t>CALCOFLUOR WHITE STAIN 100ML</t>
  </si>
  <si>
    <t>18909-100ML-F</t>
  </si>
  <si>
    <t>Calcofluor White Stain</t>
  </si>
  <si>
    <t>100ML</t>
  </si>
  <si>
    <t>MI01010420</t>
  </si>
  <si>
    <t>INDICATORE ANAEROBIOSI 100 STRISCE</t>
  </si>
  <si>
    <t>Capuano,Pesce,Barca</t>
  </si>
  <si>
    <t>10,4,2</t>
  </si>
  <si>
    <t>MERCK</t>
  </si>
  <si>
    <t>1.32371.0001</t>
  </si>
  <si>
    <t>[EN]ANAEROTEST FOR MICROBIOLOGY</t>
  </si>
  <si>
    <t>1 * 50 Tests</t>
  </si>
  <si>
    <t>MI01033570.3</t>
  </si>
  <si>
    <t>MICRORGANISM TESTS  CRYOINSTANT MISTO CF 50 PZ</t>
  </si>
  <si>
    <t>Millipore</t>
  </si>
  <si>
    <t>Bactident™ Oxidase</t>
  </si>
  <si>
    <t>50 STRIPS</t>
  </si>
  <si>
    <t>MI02010010.2</t>
  </si>
  <si>
    <t>INDICATORE PROSPORE II  g.stearot.10/5</t>
  </si>
  <si>
    <t>Sterikon® Plus Bioindicator</t>
  </si>
  <si>
    <t>15 AMP</t>
  </si>
  <si>
    <t>MI02010010.4</t>
  </si>
  <si>
    <t>INDICATORE PROSPORE II</t>
  </si>
  <si>
    <t>MI02010010.5</t>
  </si>
  <si>
    <t>INDICATORE BIOLOGICO IN FIALA CON SPORE PER STERILIZZAZIONE</t>
  </si>
  <si>
    <t>4,100</t>
  </si>
  <si>
    <t>1.10274.0002</t>
  </si>
  <si>
    <t>STERIKON PLUS FIALE 100X2 ML</t>
  </si>
  <si>
    <t>1 * 100 Ampoul</t>
  </si>
  <si>
    <t>MI02010010.55</t>
  </si>
  <si>
    <t>MHSCT (INDICATORE BIOLOGICO DI STERILIZZAZIONE A VAPORE)</t>
  </si>
  <si>
    <t>Iorio,Capuano,Casalinuovo,Barca</t>
  </si>
  <si>
    <t>1,20,10,2</t>
  </si>
  <si>
    <t>74041-25TESTS-F</t>
  </si>
  <si>
    <t>Sterility Indicator (Steam Sterilization)</t>
  </si>
  <si>
    <t>25 TESTS</t>
  </si>
  <si>
    <t>MI02010010.6</t>
  </si>
  <si>
    <t>INDICATORE BIOLOGICO SPORE AMPOULES 1ML DI GEOBACILLUS STEAROTHERMOPHILUS 7953</t>
  </si>
  <si>
    <t>Capuano,Galiero,Iorio</t>
  </si>
  <si>
    <t>91040.</t>
  </si>
  <si>
    <t>STERIL CONTROL GST E6 1ML + 10NEG. CONTR</t>
  </si>
  <si>
    <t>1 * 50 Ampoul</t>
  </si>
  <si>
    <t>MI02030010</t>
  </si>
  <si>
    <t>LATTOFENOLO DAMMAN RS ML 100</t>
  </si>
  <si>
    <t>61335-100ML</t>
  </si>
  <si>
    <t>Lactophenol blue solution</t>
  </si>
  <si>
    <t>RE01054580.46</t>
  </si>
  <si>
    <t>MONO-TAYL 50 TEST AGGLUTINATION TEST</t>
  </si>
  <si>
    <t>Fusco_SA,Casalinuovo</t>
  </si>
  <si>
    <t>4,1</t>
  </si>
  <si>
    <t>50448-100TESTS</t>
  </si>
  <si>
    <t>Staphylo Monotec test kit Plus</t>
  </si>
  <si>
    <t>100 ASSAYS</t>
  </si>
  <si>
    <t>SI02060010.13</t>
  </si>
  <si>
    <t>BUA PIASTRE PRONTE PER ANAEROBI</t>
  </si>
  <si>
    <t>Plate Count Agar</t>
  </si>
  <si>
    <t>20 EA</t>
  </si>
  <si>
    <t>BM010100070</t>
  </si>
  <si>
    <t>CEPPO STAPHYLOCOCCUS AUREUS</t>
  </si>
  <si>
    <t>Ceppi</t>
  </si>
  <si>
    <t>70039-VWR</t>
  </si>
  <si>
    <t>STAPHYLOCOCCUS AUREUS  NCTC 12493</t>
  </si>
  <si>
    <t>1 * 5 items</t>
  </si>
  <si>
    <t>NEOTEC CBS SRL</t>
  </si>
  <si>
    <t>MI01033530.2</t>
  </si>
  <si>
    <t>C.PERFRINGENS ATCC 13124 (Kwik-Stik 2pz)</t>
  </si>
  <si>
    <t>THERMO FISHER</t>
  </si>
  <si>
    <t>T0R4601600</t>
  </si>
  <si>
    <t>Clostridium perfringens atcc 13124</t>
  </si>
  <si>
    <t>5 anse</t>
  </si>
  <si>
    <t>MI02010100.4</t>
  </si>
  <si>
    <t>SALMONELLA TYPHIMURIUM NCTC</t>
  </si>
  <si>
    <t>Supelco</t>
  </si>
  <si>
    <t>CRM12023L-10EA</t>
  </si>
  <si>
    <t>Salmonella Typhimurium NCTC 12023 LENTICULE® discs</t>
  </si>
  <si>
    <t>10 EA</t>
  </si>
  <si>
    <t>MI02010420.11</t>
  </si>
  <si>
    <t>YERSINIA ENTEROCOLITICA ATCC 23715 5 ANSE</t>
  </si>
  <si>
    <t>T0R4607076</t>
  </si>
  <si>
    <t>Yersinia enterocolitica atcc 23715</t>
  </si>
  <si>
    <t>MI02010590.4</t>
  </si>
  <si>
    <t>CLOSTRIDIUM SEPTICUM ATCC12464</t>
  </si>
  <si>
    <t>T0R4601650</t>
  </si>
  <si>
    <t>Clostridium septicum atcc 12464</t>
  </si>
  <si>
    <t>MI02010590.5</t>
  </si>
  <si>
    <t>CLOSTRIDIUM DIFFICILE (toxin oroducing ) ATCC 43255 5 anse</t>
  </si>
  <si>
    <t>T0R4601603</t>
  </si>
  <si>
    <t>Clostridium difficile (toxin producing) atcc 43255</t>
  </si>
  <si>
    <t>MI02011150</t>
  </si>
  <si>
    <t>CAMPYLOBACTER  JEJUNI ATCC 33291 5 ANSE</t>
  </si>
  <si>
    <t>T0R4601400</t>
  </si>
  <si>
    <t>Campylobacter jejuni atcc 33291</t>
  </si>
  <si>
    <t>MI02011150.2</t>
  </si>
  <si>
    <t>CAMPYLOBACTER  JEJUNI ATCC 33292 5 ANSE</t>
  </si>
  <si>
    <t>T0R4607070</t>
  </si>
  <si>
    <t>Campylobacter jejuni atcc 33292</t>
  </si>
  <si>
    <t>MI02020490.1</t>
  </si>
  <si>
    <t>PSEUDOMONAS FLUORESCENTS ATCC 13525 CF.5 pz.</t>
  </si>
  <si>
    <t>Casalinuovo,Guarino</t>
  </si>
  <si>
    <t>T0R4607216</t>
  </si>
  <si>
    <t>Pseudomonas fluorescens atcc 13525</t>
  </si>
  <si>
    <t>SI02030020.2</t>
  </si>
  <si>
    <t>X20 XPECT GIARDIA/CRYPTOSPO CONTROLES</t>
  </si>
  <si>
    <t>T0R2450530</t>
  </si>
  <si>
    <t>XpecT Giardia/Crypto Control kit</t>
  </si>
  <si>
    <t>20 test</t>
  </si>
  <si>
    <t>RE01020130</t>
  </si>
  <si>
    <t>ACIDO NITRICO 69% PER ANALISI IN TRACCE Ultrapuro conc. 67-69% min.  - contaminazione da piombo &lt; 5 ppb-</t>
  </si>
  <si>
    <t>CF 500 ml - Ultrapuro conc. 67-69% min.  - contaminazione da piombo &lt; 5 ppb- richiesta campionatura etichetta del prodotto per valutare contaminanti dichiarati</t>
  </si>
  <si>
    <t>Lucifora,Gallo,Galiero</t>
  </si>
  <si>
    <t>10,50,20</t>
  </si>
  <si>
    <t>solventi inorganici</t>
  </si>
  <si>
    <t>83872.270</t>
  </si>
  <si>
    <t>NITRIC ACID  67% NORMATOM FOR TRACE META</t>
  </si>
  <si>
    <t>1 * 500 mL</t>
  </si>
  <si>
    <t>RE01090290</t>
  </si>
  <si>
    <t>TETRACLOROETILENE PER ANALISI 1 LT</t>
  </si>
  <si>
    <t xml:space="preserve"> solventi organici</t>
  </si>
  <si>
    <t>443786-1L</t>
  </si>
  <si>
    <t>Tetrachloroethylene</t>
  </si>
  <si>
    <t>1L</t>
  </si>
  <si>
    <t>CARLO ERBA REAGENTS SRL</t>
  </si>
  <si>
    <t>FI01010070.55</t>
  </si>
  <si>
    <t>FISHERBRAND SYRINGE FILTER PVDF 33MM 0.22 UM STERILI</t>
  </si>
  <si>
    <t>Filtri e mebrane</t>
  </si>
  <si>
    <t>LLG</t>
  </si>
  <si>
    <t>LLG06258299</t>
  </si>
  <si>
    <t>LLG-Syringe filter PVDF 0.22 um diam 25 mm transparent, sterile</t>
  </si>
  <si>
    <t>50 PZ</t>
  </si>
  <si>
    <t>FI01010070.59</t>
  </si>
  <si>
    <t>MINISART 0.22 um 28mm STERIILI 50P</t>
  </si>
  <si>
    <t>LLG09049129</t>
  </si>
  <si>
    <t>Filtri siringa Minisart« High Flow, Ø 28 mm, pori 0,20 µm, sterili</t>
  </si>
  <si>
    <t>FI01010070.7</t>
  </si>
  <si>
    <t>FILTROPUR S 0.20UM PES cf. 50 pz.</t>
  </si>
  <si>
    <t>86.1826001</t>
  </si>
  <si>
    <t>Filtropur S 0,20um PES</t>
  </si>
  <si>
    <t>Il file proprosto non è editabile, se non nelle parti riservate all' O.E., pertanto vi invitiamo a considerare il confezionamento offerto (O) per le UM da voi richieste</t>
  </si>
  <si>
    <t>FI01010140</t>
  </si>
  <si>
    <t>MEMBRANE FILTRANTI C.N.  ST 0.45 um d47 100PZ</t>
  </si>
  <si>
    <t>SARTORIUS</t>
  </si>
  <si>
    <t>S1140647-ACN</t>
  </si>
  <si>
    <t>MEMBRANE FILTRANTI C.N. ST. 0,45 um D.47 mm 100 pz</t>
  </si>
  <si>
    <t>100 PZ</t>
  </si>
  <si>
    <t>FI01010390.1</t>
  </si>
  <si>
    <t>FILTRO a/c addizionale per safe fast/cytofast top</t>
  </si>
  <si>
    <t>FASTER</t>
  </si>
  <si>
    <t>FX0000064050</t>
  </si>
  <si>
    <t>Filtro A/C addizionale per SafeFAST/CytoFAST Top</t>
  </si>
  <si>
    <t>1 PZ</t>
  </si>
  <si>
    <t>FI010490010</t>
  </si>
  <si>
    <t>FISCHERBRAND SYRINGE FILTER PVDF 33MM 0.45UM STERILI</t>
  </si>
  <si>
    <t>LLG06285702</t>
  </si>
  <si>
    <t>LLG-Syringe filter PVDF 0.45 um diam 25 mm transparent, sterile</t>
  </si>
  <si>
    <t>MA01010070.4</t>
  </si>
  <si>
    <t>GLASS FIBER FILTERS PACK SIZE 50 PZ D.130 MM,MEMBRANE NITRATO 0,45 um 142mm CF.25PZ.</t>
  </si>
  <si>
    <t>42</t>
  </si>
  <si>
    <t>40,2</t>
  </si>
  <si>
    <t>AP4014250</t>
  </si>
  <si>
    <t>Glass Fiber Filter without binder</t>
  </si>
  <si>
    <t xml:space="preserve">50 FILTERS	</t>
  </si>
  <si>
    <t>RE01054540.11</t>
  </si>
  <si>
    <t>X50 Syringe FILTER PVDF 33mm 0.2 STR</t>
  </si>
  <si>
    <t>SLGV033RS</t>
  </si>
  <si>
    <t>Millex-GV Syringe Filter Unit, 0.22 µm, PVDF, 33 mm, gamma sterilized</t>
  </si>
  <si>
    <t>50 PK</t>
  </si>
  <si>
    <t>BM01030010.20</t>
  </si>
  <si>
    <t>MATRICE CERTIFICATA NOCCIOLA</t>
  </si>
  <si>
    <t>Materiale di riferimento - Alimenti</t>
  </si>
  <si>
    <t>Bioz Stars</t>
  </si>
  <si>
    <t>LGC7425</t>
  </si>
  <si>
    <t>Hazelnut Powder</t>
  </si>
  <si>
    <t>1 g</t>
  </si>
  <si>
    <t>BM01030010.31</t>
  </si>
  <si>
    <t>MATRICE CERTIFICATA CROSTACEI 50 mg/kg 100mg/kg CF 50GR</t>
  </si>
  <si>
    <t>FAL</t>
  </si>
  <si>
    <t xml:space="preserve">FAL-RFM2310-50
</t>
  </si>
  <si>
    <t>Crustacean 50 mg/kg in Fish Roe Spread</t>
  </si>
  <si>
    <t>50 g</t>
  </si>
  <si>
    <t>MA06011500.1</t>
  </si>
  <si>
    <t>AMMONIUM PHOSPHATE MATRIZX  MODIFIER 100ML</t>
  </si>
  <si>
    <t>CPAchem</t>
  </si>
  <si>
    <t>MMCFE0.100K.1N.L1</t>
  </si>
  <si>
    <t>Matrix Modifier: NH4H2PO4 100g/l in HNO3
CRM, ISO 17034 and ISO 17025</t>
  </si>
  <si>
    <t>100 ml</t>
  </si>
  <si>
    <t>Il prodotto offerto è certificato ISO 17034 e ISO 17025</t>
  </si>
  <si>
    <t>MI02030020.1</t>
  </si>
  <si>
    <t>CRM CRUSTACEANS AND SHELLFISHES FATTORE DI CONCETRAZIONE 0</t>
  </si>
  <si>
    <t>FAL-RFM2310-0</t>
  </si>
  <si>
    <t>Crustacean Blank in Fish Roe Spread</t>
  </si>
  <si>
    <t>MA06030100.1</t>
  </si>
  <si>
    <t>SUPPORTO TUBE RACK 36 POSTI  PROVETTE 1.5 E 2.0  ML NUMERATI AUTOCLAVABILE 2PZ.</t>
  </si>
  <si>
    <t>Piccola attrezzaturai</t>
  </si>
  <si>
    <t>EPPENDORF</t>
  </si>
  <si>
    <t>EPPE0030119.819</t>
  </si>
  <si>
    <t>[EN]TUBE RACK FOR 36 1,5/2,0ML TUBES WHI</t>
  </si>
  <si>
    <t>1 * 2 items</t>
  </si>
  <si>
    <t>PA01010210.5</t>
  </si>
  <si>
    <t>DISPENSETTE S ANALOG 2.5:25ML W. RCV</t>
  </si>
  <si>
    <t>BRAND 4600150</t>
  </si>
  <si>
    <t>BR4600150-1EA</t>
  </si>
  <si>
    <t>BRAND® Dispensette® S Analog-adjustable bottle-top dispenser</t>
  </si>
  <si>
    <t>1 EA</t>
  </si>
  <si>
    <t>PA01010360.1</t>
  </si>
  <si>
    <t>VORTEX MIXER SPEED 0-3000 RPM</t>
  </si>
  <si>
    <t>LLG06263500</t>
  </si>
  <si>
    <t>LLG-uniTEXER 4 digital Vortexer</t>
  </si>
  <si>
    <t>PA01060010.24</t>
  </si>
  <si>
    <t>PIPETTATORE MATRIS S1 ROSSO</t>
  </si>
  <si>
    <t>LLG06263683</t>
  </si>
  <si>
    <t>LLG-pipette controller easy</t>
  </si>
  <si>
    <t>PA01060010.31</t>
  </si>
  <si>
    <t>PIPETTATORE AUTOMATICO SWIFTPET PRO</t>
  </si>
  <si>
    <t>BRAND</t>
  </si>
  <si>
    <t>FB426350</t>
  </si>
  <si>
    <t>Pipette controller accu-jet« S for 0,1 - 200 ml, dark grey</t>
  </si>
  <si>
    <t>PA01060010.33</t>
  </si>
  <si>
    <t>PIPETTATORE ARGO-FILLER 3</t>
  </si>
  <si>
    <t>A- Sarpette automatico</t>
  </si>
  <si>
    <t>PA01060040</t>
  </si>
  <si>
    <t>CAROSELLO DI DECONTAMINAZIONE  UV PER PIPETTE MONOCANALE</t>
  </si>
  <si>
    <t>MTC-BIO</t>
  </si>
  <si>
    <t>P5590-E</t>
  </si>
  <si>
    <t xml:space="preserve">Carosello di decontaminazione UV per pipette monocanale
</t>
  </si>
  <si>
    <t>1 pz</t>
  </si>
  <si>
    <t>PA01060070</t>
  </si>
  <si>
    <t>PIPETMAN G 2  -20ul ESPULSORE DI ACCIAIO INOX 304</t>
  </si>
  <si>
    <t>Gilson</t>
  </si>
  <si>
    <t>PIPETMAN P20, 2-20 µL, Metal Ejector</t>
  </si>
  <si>
    <t>PA01060080</t>
  </si>
  <si>
    <t>PIPETMAN G 20  -200ul ESPULSORE DI ACCIAIO INOX 304</t>
  </si>
  <si>
    <t>F144058M</t>
  </si>
  <si>
    <t>PIPETMAN P200, 20-200 µL, Metal Ejector</t>
  </si>
  <si>
    <t>PA03020021.2</t>
  </si>
  <si>
    <t>CRIMPATRICE MANUALE X TAPPI IN ALLUMINIO 11MM</t>
  </si>
  <si>
    <t>MC11MM</t>
  </si>
  <si>
    <t>Manual Crimper 11mm, stainless steel for Aluminum Caps (ND11)</t>
  </si>
  <si>
    <t>PA04020110.7</t>
  </si>
  <si>
    <t>TERMOMETRO DIGITALE CON SONDA  A PENETRAZIONE IN ACCIAIO CAVO IN SILICONE</t>
  </si>
  <si>
    <t>LLG06234373</t>
  </si>
  <si>
    <t>Alarm-laboratory thermometer LT101, -40+200°C, 86x57x30mm</t>
  </si>
  <si>
    <t>PA13040020</t>
  </si>
  <si>
    <t>TAPPETO DECONTAMINANTE MULTISTRATO ADESIVO BATTERICIDA cf 30 fogli</t>
  </si>
  <si>
    <t>Pesce,Lucifora</t>
  </si>
  <si>
    <t>8,10</t>
  </si>
  <si>
    <t>LLG04663709</t>
  </si>
  <si>
    <t>Sticky Mats,blue,600 x 900 mm, strong Adhesion,30 layers,pack of 10</t>
  </si>
  <si>
    <t>10 pz</t>
  </si>
  <si>
    <t>PL01110140.1</t>
  </si>
  <si>
    <t>CONTENITORE CRYO-BOXES T.25 25 POSTI/PER</t>
  </si>
  <si>
    <t>479-0470</t>
  </si>
  <si>
    <t>CRYOBOX 25-POSTI PER VIAL 1-2ml BLU</t>
  </si>
  <si>
    <t>1 * 8 items</t>
  </si>
  <si>
    <t>BM01012870</t>
  </si>
  <si>
    <t>PELLICOLA TRASPARENTE PER PCR REALTIME 15 MY (MT1250)</t>
  </si>
  <si>
    <t>1000</t>
  </si>
  <si>
    <t>Plastica</t>
  </si>
  <si>
    <t>95 1994</t>
  </si>
  <si>
    <t>Pellicola Trasparente Per Pcr Realtime</t>
  </si>
  <si>
    <t>BM04011380</t>
  </si>
  <si>
    <t>SCATOLE CRIOGENICHE , PP 81 POZZETTI AUTOCLAVABILI COLORI ASSORTITI</t>
  </si>
  <si>
    <t>40,30</t>
  </si>
  <si>
    <t>525-0940</t>
  </si>
  <si>
    <t>[EN]81-WELL MICROTUBE STORAGE BOX, ASS.</t>
  </si>
  <si>
    <t>FI01010380</t>
  </si>
  <si>
    <t>GF PRE-FILTER BINDER FREE 130 mm 50PZ</t>
  </si>
  <si>
    <t>LLG09056784</t>
  </si>
  <si>
    <t>Filtri in microfibra di vetro tipo GF/F, Ø 125 mm</t>
  </si>
  <si>
    <t>25 pz</t>
  </si>
  <si>
    <t>MA01010830</t>
  </si>
  <si>
    <t>TUBI SILICONE D.6 4MM CF.6</t>
  </si>
  <si>
    <t>Iorio,Fusco_SA</t>
  </si>
  <si>
    <t>LLG06077377</t>
  </si>
  <si>
    <t>Silicone tubing, 6,00x3,00 mm</t>
  </si>
  <si>
    <t>MA06010590.8</t>
  </si>
  <si>
    <t>TUBO SILICONATO 25M</t>
  </si>
  <si>
    <t>LLG06078413</t>
  </si>
  <si>
    <t>Tubing,silicone 25.00x4.00mm</t>
  </si>
  <si>
    <t>MI01033570</t>
  </si>
  <si>
    <t>MICROBANK BLU  BOX 80pz</t>
  </si>
  <si>
    <t>Galiero,Galiero,Pesce,Iorio,Capuano,Casalinuovo</t>
  </si>
  <si>
    <t>4,3,1,1,10,8</t>
  </si>
  <si>
    <t>D.L.</t>
  </si>
  <si>
    <t>409113/2</t>
  </si>
  <si>
    <t>MICROBANK BLU  BOX 100pz</t>
  </si>
  <si>
    <t>MI01033570.1</t>
  </si>
  <si>
    <t>MICROBANK GIALLI  BOX 80pz</t>
  </si>
  <si>
    <t>Capuano,Iorio</t>
  </si>
  <si>
    <t>409113/3</t>
  </si>
  <si>
    <t>MICROBANK GIALLI  BOX 100pz</t>
  </si>
  <si>
    <t>MI01033570.2</t>
  </si>
  <si>
    <t>MICROBANK TAPPI MISTI  BOX 80pz</t>
  </si>
  <si>
    <t>409113/6</t>
  </si>
  <si>
    <t>MICROBANK TAPPI MISTI  BOX 100pz</t>
  </si>
  <si>
    <t>MI01100100.6</t>
  </si>
  <si>
    <t>CRYBOX A 100 POSTI PER PROVETTE CRYOVIALSDA 1.5/2.0ML COL.ASS.5PZ</t>
  </si>
  <si>
    <t>525-0925</t>
  </si>
  <si>
    <t>[EN]100-WELL MICROTUBE STORAGE BOX, ASS</t>
  </si>
  <si>
    <t>MI03020040.1</t>
  </si>
  <si>
    <t>KIT COMPLETO DI TAMPONE FIOCCATO IN PROVETTA TAPPO A VITE VUOTO CF. 1000PZ</t>
  </si>
  <si>
    <t>200</t>
  </si>
  <si>
    <t>100,100</t>
  </si>
  <si>
    <t>COPAN</t>
  </si>
  <si>
    <t>COPA961C</t>
  </si>
  <si>
    <t>[EN]PHARMA REGULAR FLOCKED DRYTUBE</t>
  </si>
  <si>
    <t>1 * 1.000 items</t>
  </si>
  <si>
    <t>PL01010050.259</t>
  </si>
  <si>
    <t>CRYOBOX 81 POSIZIONI</t>
  </si>
  <si>
    <t>Cryo-Box Pc Tubi 2Ml 81Pos Rosso</t>
  </si>
  <si>
    <t>PL01010510.1</t>
  </si>
  <si>
    <t>TUBI DA 16ml 16X125 POLYSTYRENE DA 500pz</t>
  </si>
  <si>
    <t>AP</t>
  </si>
  <si>
    <t>21457/1/S</t>
  </si>
  <si>
    <t>TUBI DA 16ml 16X125 POLYSTYRENE DA 700pz</t>
  </si>
  <si>
    <t>PL01050180.2</t>
  </si>
  <si>
    <t>CRYOBANK (tappimisti) CF. 80PZ</t>
  </si>
  <si>
    <t>DL</t>
  </si>
  <si>
    <t>CRYOBANK (tappimisti) CF. 100PZ</t>
  </si>
  <si>
    <t>PL01050180.3</t>
  </si>
  <si>
    <t>CRYOVIALS  X25 5ML FONDO CONICO STERILE</t>
  </si>
  <si>
    <t>SORFA</t>
  </si>
  <si>
    <t>***</t>
  </si>
  <si>
    <t>72.383</t>
  </si>
  <si>
    <t>Provetta Cryopure Pp5,0Ml Fil.Est,Bianca</t>
  </si>
  <si>
    <t>PL01050180.4</t>
  </si>
  <si>
    <t xml:space="preserve"> VIAL CRYOVIALS  2ML  STERILE APIROGENO</t>
  </si>
  <si>
    <t>F010379</t>
  </si>
  <si>
    <t>PRODOTTI GIANNI S.R.L.</t>
  </si>
  <si>
    <t>PL01050320.3</t>
  </si>
  <si>
    <t>VIAL CRYOVIAL 5 ML STERILE APIROGENE DA 250 PZ</t>
  </si>
  <si>
    <t>Roth</t>
  </si>
  <si>
    <t>RTE313.1</t>
  </si>
  <si>
    <t>Cryogenic vials Round bottom inside thread, 5 ml</t>
  </si>
  <si>
    <t>100 pz</t>
  </si>
  <si>
    <t>https://www.carlroth.com/en/en/p/E313.1</t>
  </si>
  <si>
    <t>PL01110050.6</t>
  </si>
  <si>
    <t>VASCHETTA IN ALLUMINIO CON COPERCHIO 1 PORZIONE</t>
  </si>
  <si>
    <t>per preparazione campioni analisi diossine</t>
  </si>
  <si>
    <t>1500</t>
  </si>
  <si>
    <t>LLG09106266</t>
  </si>
  <si>
    <t>Vaschette alluminio, 500 ml, 127x191mm, base 92x156mm, h riempimento 29mm</t>
  </si>
  <si>
    <t>60 pz</t>
  </si>
  <si>
    <t>PL02050010.21</t>
  </si>
  <si>
    <t>FIALA PER CRIOGENIA PP STERILI 4 ML FONDO CON BASE DI APPOGGIO CF. 1000 PZ</t>
  </si>
  <si>
    <t>PL03060010.23</t>
  </si>
  <si>
    <t>NUNC 50ML CONICAL STERILE POLYPROPYLENE CENTRIFUGE TUBES 500PZ</t>
  </si>
  <si>
    <t>Provetta 50Ml Pp Conica T.Vite Ster.Gra</t>
  </si>
  <si>
    <t>PL03060010.3</t>
  </si>
  <si>
    <t>TUBI IN POLIPROPILENE - 15 ML - BULK - IMB. 50 - NUNC</t>
  </si>
  <si>
    <t>Provetta 15Ml Pp Conica T.Vite St.Grad</t>
  </si>
  <si>
    <t>PL03060010.4</t>
  </si>
  <si>
    <t>TUBI IN POLIPROPILENE - 50 ML - BULK - IMB. 25 - NUNC</t>
  </si>
  <si>
    <t>PL03060040.2</t>
  </si>
  <si>
    <t>BOTTIGLIA  GRADUATA X CAMPIONAMENTO ACQUA IN Plastica PP 1000 ML CF 72 PZ</t>
  </si>
  <si>
    <t>LP ITALIANA</t>
  </si>
  <si>
    <t>300-0156</t>
  </si>
  <si>
    <t>FLACONE ACQUA-SAMPLER 1000ML PP CHISURA</t>
  </si>
  <si>
    <t>1 * 72 items</t>
  </si>
  <si>
    <t>BM010101618</t>
  </si>
  <si>
    <t>KF 96 KF PLATE (200 UL), 48/CS   CASE OF 48</t>
  </si>
  <si>
    <t>Plastica Piastre</t>
  </si>
  <si>
    <t>LIFE TECHNOLOGIES</t>
  </si>
  <si>
    <t>735-0286</t>
  </si>
  <si>
    <t>[EN]PLATE 200µL 96 KF KINGFISHER FLEX</t>
  </si>
  <si>
    <t>1 * 48 items</t>
  </si>
  <si>
    <t>PL01020010.4</t>
  </si>
  <si>
    <t>COPERCHIO PER MICROPLAT CONFEZIONE SINGOLA CF.50PZ</t>
  </si>
  <si>
    <t>Azenta</t>
  </si>
  <si>
    <t>FE94TI0290</t>
  </si>
  <si>
    <t>Universal Microplate Lid Low profile, without condensation rings, clear, no cut corner</t>
  </si>
  <si>
    <t>50 lids</t>
  </si>
  <si>
    <t>PL01020060.2</t>
  </si>
  <si>
    <t>PIASTRA PETRI  FALCON 60X15 mm CF 500 STERILE</t>
  </si>
  <si>
    <t>PL01020390.1</t>
  </si>
  <si>
    <t>PIASTRA PER COLTURA DI TESSUTI PS OP - 96 POZZETTI</t>
  </si>
  <si>
    <t>Jet Biofil</t>
  </si>
  <si>
    <t>TCP011096</t>
  </si>
  <si>
    <t>Piastre 96 pozzetti, fondo piatto, confezionate singolarmente</t>
  </si>
  <si>
    <t>PL01020440</t>
  </si>
  <si>
    <t>PIASTRE CULTURE 24 POZZETTI FONDO PIATTO</t>
  </si>
  <si>
    <t>350</t>
  </si>
  <si>
    <t>TCP011024</t>
  </si>
  <si>
    <t>Piastre 24 pozzetti, confezionate singolarmente</t>
  </si>
  <si>
    <t>F001498</t>
  </si>
  <si>
    <t>CONSUL</t>
  </si>
  <si>
    <t>PL010400390</t>
  </si>
  <si>
    <t>PIASTRA PCR 96/0,3ML MEZZO BORDO</t>
  </si>
  <si>
    <t>LABSOLUTE</t>
  </si>
  <si>
    <t>Piastre a 96 pozzetti x colture cellulari, PS, trattate, sterili</t>
  </si>
  <si>
    <t>100pz</t>
  </si>
  <si>
    <t>PL01010060</t>
  </si>
  <si>
    <t>PROVETTA EPPENDORF 0,2 ML 1000 PZ.</t>
  </si>
  <si>
    <t>Plastica Provette</t>
  </si>
  <si>
    <t>Multiply-Pro"Pcr Tested"0,2Ml Pp Neutro</t>
  </si>
  <si>
    <t>PL01010080</t>
  </si>
  <si>
    <t>PROVETTA STERILE CON TAPPO A VITE 8 ml CF 1000 PZ</t>
  </si>
  <si>
    <t>62.542.024</t>
  </si>
  <si>
    <t>Provetta 8Ml Pp Piatta Tappo Vite,Sterile</t>
  </si>
  <si>
    <t>PL01010680.4</t>
  </si>
  <si>
    <t>PROVETTA CRYO GENETICA  DA 3 ML</t>
  </si>
  <si>
    <t>SIMP.</t>
  </si>
  <si>
    <t>PL01010700.21</t>
  </si>
  <si>
    <t>PROVETTA PER MICROCENTRIFUGA, 2.0ML, PP, WITH NATURAL SCREW CAP , NON STERILE</t>
  </si>
  <si>
    <t>AHN</t>
  </si>
  <si>
    <t>3-204-80-0</t>
  </si>
  <si>
    <t>PL010500200.1</t>
  </si>
  <si>
    <t>MICROPROVETTE  PCR  TESTED1,5 ML PP SAFESE</t>
  </si>
  <si>
    <t>20000</t>
  </si>
  <si>
    <t>NERBE PLUS</t>
  </si>
  <si>
    <t>04-212-1200</t>
  </si>
  <si>
    <t>MICROTUBI PP 1,5 ml SAFELOCK PCR TESTED DNase / RNase Free GRAD.</t>
  </si>
  <si>
    <t>minimo ordine 1000 pz</t>
  </si>
  <si>
    <t>PL010500200.2</t>
  </si>
  <si>
    <t>MICROPROVETTE  PCR TESTED 2.0 ML PP SAFESAL</t>
  </si>
  <si>
    <t>04-232-1200</t>
  </si>
  <si>
    <t>MICROTUBI PP 2 ml SAFELOCK PCR TESTED DNase / RNase Free GRAD.</t>
  </si>
  <si>
    <t>VE02060170.5</t>
  </si>
  <si>
    <t>PROVETTONI FONDO CONICO translucidi in polypropylene copolymer (PPCO)  DA 175 ML per centrifuga con tappo a vite di chiusura Sealing Cap, PP Copolymer -prodotto Nalgene</t>
  </si>
  <si>
    <t>per centrifuga fino a RCF 27500xg</t>
  </si>
  <si>
    <t>NALGENE</t>
  </si>
  <si>
    <t>525-2431</t>
  </si>
  <si>
    <t>BOTTIGLIA PER CENTRIFUGA 175ML</t>
  </si>
  <si>
    <t>1 * 4 items</t>
  </si>
  <si>
    <t>PL01040410.4</t>
  </si>
  <si>
    <t>PUNTALI EPPENDORF EPT.I.P.S. RELOADS</t>
  </si>
  <si>
    <t>NUOVO CODICE 73436</t>
  </si>
  <si>
    <t>Plastica Puntali</t>
  </si>
  <si>
    <t>70 3030 200</t>
  </si>
  <si>
    <t>Puntale 200Ul "Pcr Tested" Rack</t>
  </si>
  <si>
    <t>PL01040900</t>
  </si>
  <si>
    <t>PUNTALE 10ul MAXYMUM RECOVERY TIP RACKED PRESTERILIZED 960 PZ.</t>
  </si>
  <si>
    <t>Puntali in rack 0.1-10 µl  L.31mm - Sterili  960pz</t>
  </si>
  <si>
    <t>960pz</t>
  </si>
  <si>
    <t>PL01040900.1</t>
  </si>
  <si>
    <t>PUNTALE 20ul MAXYMUM RECOVERY TIP RACKED PRESTERILIZED 960 PZ.</t>
  </si>
  <si>
    <t>Puntali in rack 0.1-20 µl  L.44mm - Sterili  960pz</t>
  </si>
  <si>
    <t>BM01010150</t>
  </si>
  <si>
    <t>RNasin Plus RNase Inhibitor, 2500u</t>
  </si>
  <si>
    <t>Reagenti biologia molecolare</t>
  </si>
  <si>
    <t>Solis Biodyne</t>
  </si>
  <si>
    <t>FC6062204000</t>
  </si>
  <si>
    <t>RIBOGrip, RNase Inhibitor  (200 RT rxn)</t>
  </si>
  <si>
    <t>4000 U</t>
  </si>
  <si>
    <t>BM010101580.3</t>
  </si>
  <si>
    <t>10X TBE ELECTROPHORESIS BUFFER EA</t>
  </si>
  <si>
    <t>0658-1L</t>
  </si>
  <si>
    <t>TBE 10X LIQUID CONC. ULTRA PURE GRADE</t>
  </si>
  <si>
    <t>1 * 1 L</t>
  </si>
  <si>
    <t>BM01010240</t>
  </si>
  <si>
    <t>TBE BUFFER 10X 1 LT.</t>
  </si>
  <si>
    <t>BM01011510.4</t>
  </si>
  <si>
    <t>LAMBDA LADDERS 5, PLUGS</t>
  </si>
  <si>
    <t>GDS BIOTECH</t>
  </si>
  <si>
    <t>M1201</t>
  </si>
  <si>
    <t>LAMBDA DNA/HINDIII 50 ug CONC. 40ng/ul</t>
  </si>
  <si>
    <t>50 UG</t>
  </si>
  <si>
    <t>BM01011980.1</t>
  </si>
  <si>
    <t>NUCLEASE FREE WATER 10X50 ML</t>
  </si>
  <si>
    <t>Fusco_SA,Capuano,Fusco_SA,Fusco_SA</t>
  </si>
  <si>
    <t>2,5,20,25</t>
  </si>
  <si>
    <t>P9022-5</t>
  </si>
  <si>
    <t>WATER NUCLEASE-FREE 5x100 ml</t>
  </si>
  <si>
    <t>5x100 ml</t>
  </si>
  <si>
    <t>BM01012860.16</t>
  </si>
  <si>
    <t>PLATINUM HS PCR 2X  MM 200RXNS</t>
  </si>
  <si>
    <t>71842-3</t>
  </si>
  <si>
    <t>KOD Hot Start Master Mix</t>
  </si>
  <si>
    <t>100 REACTIONS</t>
  </si>
  <si>
    <t>Gold Standard Diagnostics Trieste s.r.l.</t>
  </si>
  <si>
    <t>BM01012860.20</t>
  </si>
  <si>
    <t>ADIAVET ASFV FAST TIME 100R</t>
  </si>
  <si>
    <t>Gold Standard Diagnostics</t>
  </si>
  <si>
    <t>11PPAK5TX/Q</t>
  </si>
  <si>
    <t>Ingene q PPA, Real Time PCR (TaqMan technology)</t>
  </si>
  <si>
    <t>100 determinazioni</t>
  </si>
  <si>
    <t>BM01012860.9</t>
  </si>
  <si>
    <t>ADIAVET PARATUB REAL-TIME PCR (100 TEST) KIT DETECTION X RILEVEVAZ.MYCO PARATUB</t>
  </si>
  <si>
    <t>10XPTK5/100</t>
  </si>
  <si>
    <t xml:space="preserve">INgene q Paratuberculosis (multiplex) _MIX_100 </t>
  </si>
  <si>
    <t>BM01013400.5</t>
  </si>
  <si>
    <t>KIT SUPER SCRIPT IIIPLATINIUM ONE-STEP QRT-PCR</t>
  </si>
  <si>
    <t>Roche</t>
  </si>
  <si>
    <t>KK4752</t>
  </si>
  <si>
    <t>KAPA PROBE FAST One-Step</t>
  </si>
  <si>
    <t>500 REACTIONS</t>
  </si>
  <si>
    <t>BM01013660.2</t>
  </si>
  <si>
    <t>SMAI GQ 5000 U</t>
  </si>
  <si>
    <t>Thermo</t>
  </si>
  <si>
    <t>FL5ER0662</t>
  </si>
  <si>
    <t>Sma I</t>
  </si>
  <si>
    <t>6000 U</t>
  </si>
  <si>
    <t>BM01014060</t>
  </si>
  <si>
    <t>CARRIER RNA (POLYA)</t>
  </si>
  <si>
    <t>THERMO FISHER SCIENTIFIC</t>
  </si>
  <si>
    <t>FG, CARRIER RNA (500 UL)</t>
  </si>
  <si>
    <t>BM01014760.1</t>
  </si>
  <si>
    <t>DNTP MIX (10 mM EACH)TAGLIO 1ML</t>
  </si>
  <si>
    <t>P9013</t>
  </si>
  <si>
    <t>DNTP MIX 10mM 1ml</t>
  </si>
  <si>
    <t>1 ml</t>
  </si>
  <si>
    <t>BM010150030</t>
  </si>
  <si>
    <t>RPMI 1640 1000 ML</t>
  </si>
  <si>
    <t>30,4</t>
  </si>
  <si>
    <t>R0883-1L</t>
  </si>
  <si>
    <t>RPMI-1640 Medium</t>
  </si>
  <si>
    <t>BM01060010</t>
  </si>
  <si>
    <t>RNASE AWAY 1 LT.</t>
  </si>
  <si>
    <t>Fusco_SA,Fusco_SA,Casalinuovo</t>
  </si>
  <si>
    <t>8,2,3</t>
  </si>
  <si>
    <t>FL9700300</t>
  </si>
  <si>
    <t>RNASE AWAY, 1 FLACONE DA 1 LITRO</t>
  </si>
  <si>
    <t>1 L</t>
  </si>
  <si>
    <t>BM01060020</t>
  </si>
  <si>
    <t>DNA AWAY 250 ml</t>
  </si>
  <si>
    <t>,DISTRIBUTORE ESCLUSIVO</t>
  </si>
  <si>
    <t>Galiero,Fusco_SA,Casalinuovo</t>
  </si>
  <si>
    <t>5,6,3</t>
  </si>
  <si>
    <t>FL9701000</t>
  </si>
  <si>
    <t>DNA AWAY , 1 FLACONE DA 250 ml</t>
  </si>
  <si>
    <t>250 ml</t>
  </si>
  <si>
    <t>BM01060020.1</t>
  </si>
  <si>
    <t>DNA AWAY 10X 250 ml</t>
  </si>
  <si>
    <t>IS010160.2</t>
  </si>
  <si>
    <t>LISOZIMA  1G</t>
  </si>
  <si>
    <t>L1667-1G</t>
  </si>
  <si>
    <t>Lysozyme human</t>
  </si>
  <si>
    <t>MA06011390.9</t>
  </si>
  <si>
    <t>ULTRAPURE DNASE/RNASE-FREE DIDTILLRD WATER 500ML</t>
  </si>
  <si>
    <t>ULTRAPURE DNASE/RNASEFREE DISTILLED WATER, 500ML</t>
  </si>
  <si>
    <t>500 mL</t>
  </si>
  <si>
    <t>RE01031520.2</t>
  </si>
  <si>
    <t>ACQUA  DEPC</t>
  </si>
  <si>
    <t>FL50R0603</t>
  </si>
  <si>
    <t>DEPC - Treated Water (per uso in Biologia Molecolare)</t>
  </si>
  <si>
    <t>5x1ml</t>
  </si>
  <si>
    <t>BM01010270.11</t>
  </si>
  <si>
    <t>AGAROSE PULSED</t>
  </si>
  <si>
    <t>Reagenti generali</t>
  </si>
  <si>
    <t>A2929-25G</t>
  </si>
  <si>
    <t>Agarose</t>
  </si>
  <si>
    <t>25G</t>
  </si>
  <si>
    <t>BM01010270.13</t>
  </si>
  <si>
    <t>AGAROSE i 500gm</t>
  </si>
  <si>
    <t>A9539-500G</t>
  </si>
  <si>
    <t>500G</t>
  </si>
  <si>
    <t>BM01010300.4</t>
  </si>
  <si>
    <t>pUC 19 DNA 50ug 50ug</t>
  </si>
  <si>
    <t>SD0061</t>
  </si>
  <si>
    <t>PUC19 DNA</t>
  </si>
  <si>
    <t>50 ug</t>
  </si>
  <si>
    <t>BM01010480.20</t>
  </si>
  <si>
    <t>GLICEROLO 1L</t>
  </si>
  <si>
    <t>CARLO ERBA Reagents</t>
  </si>
  <si>
    <t>Glicerina origine vegetale RPE-Per analisi</t>
  </si>
  <si>
    <t>BM01013590</t>
  </si>
  <si>
    <t>POLIETILENGLICOLE DA KG1</t>
  </si>
  <si>
    <t>Polyethylene glycol 400</t>
  </si>
  <si>
    <t>BM01015010</t>
  </si>
  <si>
    <t>CERTIFIED MEGABASE AGAROSE 125G</t>
  </si>
  <si>
    <t>A6877-1KG</t>
  </si>
  <si>
    <t>1KG</t>
  </si>
  <si>
    <t>BM01020470.4</t>
  </si>
  <si>
    <t>PEPSINA LIQUID RE 1 LITRI</t>
  </si>
  <si>
    <t>P7000-1KG</t>
  </si>
  <si>
    <t>Pepsin from porcine gastric mucosa</t>
  </si>
  <si>
    <t>IM010140.1</t>
  </si>
  <si>
    <t>CONTENITORE PRECARICATI CON FORMALDEIDE AL10% 600ML  (CF DA 6)</t>
  </si>
  <si>
    <t>Iorio,Istopatologia,Fusco_SA,FaunaSelvatica_MedicinaForense,Lucifora,Galiero</t>
  </si>
  <si>
    <t>1,60,20,300,150,10</t>
  </si>
  <si>
    <t>B.O.</t>
  </si>
  <si>
    <t>05-01V1000P</t>
  </si>
  <si>
    <t>MA01012750.4</t>
  </si>
  <si>
    <t>TRYPAN BLUE STAIN 0.4% 2X1 ML</t>
  </si>
  <si>
    <t>T8154-20ML</t>
  </si>
  <si>
    <t>Trypan Blue solution</t>
  </si>
  <si>
    <t>20ML</t>
  </si>
  <si>
    <t>MA02010010</t>
  </si>
  <si>
    <t>SOLUZIONE TAMPONE PH 4,00 500 ml  PRECISIONE 0.01</t>
  </si>
  <si>
    <t>Pesce,Iorio,Galiero,Gallo,Barca</t>
  </si>
  <si>
    <t>2,2,8,4,2</t>
  </si>
  <si>
    <t>32095.264</t>
  </si>
  <si>
    <t>SOLUZIONE TAMPONE pH 4.00(20°C)TITRINORM</t>
  </si>
  <si>
    <t>MA02010010.10</t>
  </si>
  <si>
    <t>SOLUZIONE TAMPONE PH 7.00 500 ml  PRECISIONE 0.01</t>
  </si>
  <si>
    <t>Casalinuovo,Casalinuovo,Casalinuovo</t>
  </si>
  <si>
    <t>1,2,6</t>
  </si>
  <si>
    <t>32096.267</t>
  </si>
  <si>
    <t>SOLUZIONE TAMPONE pH 7.00(20°C)TITRINORM</t>
  </si>
  <si>
    <t>MA02010010.11</t>
  </si>
  <si>
    <t>SOLUZIONE TAMPONE PH 9.00 500 ml  PRECISIONE 0.01</t>
  </si>
  <si>
    <t>32039.261</t>
  </si>
  <si>
    <t>SOLUZIONE TAMPONE pH 9.00(20°C)TITRINORM</t>
  </si>
  <si>
    <t>MA02010010.12</t>
  </si>
  <si>
    <t>SOLUZIONE TAMPONE PH 10.00 500 ml  PRECISIONE 0.01</t>
  </si>
  <si>
    <t>32040.260</t>
  </si>
  <si>
    <t>SOL.TAMPONE PH 10,00 AVS TITRINORM</t>
  </si>
  <si>
    <t>MA02010010.13</t>
  </si>
  <si>
    <t>SOLUZIONE STOCCAGGIO ELETTRODI PH DI ROSS</t>
  </si>
  <si>
    <t>83605.260</t>
  </si>
  <si>
    <t>POTASSIO CLORURO 3M  SOL.ELETTROLITICA</t>
  </si>
  <si>
    <t>MA02010080.3</t>
  </si>
  <si>
    <t>SOLUZIONE RIEMPIMENTO ELETTRODI DI ROSS 3M KCL 5X60ML</t>
  </si>
  <si>
    <t>60137-250ML</t>
  </si>
  <si>
    <t>Potassium chloride solution</t>
  </si>
  <si>
    <t>250ML</t>
  </si>
  <si>
    <t>MA02010200.1</t>
  </si>
  <si>
    <t>SOLUZIONE DI CONDUCIBILITA 12.88 Ms/cm500ml</t>
  </si>
  <si>
    <t>Soluzione standard da 12.880 µS/cm-RS-Per conduttimetria</t>
  </si>
  <si>
    <t>MA02010200.16</t>
  </si>
  <si>
    <t>SOLUZIONE DI CALIBRAZIONE TORBIDA PER H19829, 0FNU</t>
  </si>
  <si>
    <t>TD0.1FNU.L1</t>
  </si>
  <si>
    <t>Turbidity Standard &lt;0.1 FNU</t>
  </si>
  <si>
    <t>MA02010200.17</t>
  </si>
  <si>
    <t>SOLUZIONE DI CALIBRAZIONE TORBIDA PER H19829, 20FNU</t>
  </si>
  <si>
    <t>TD20FNU.L1</t>
  </si>
  <si>
    <t>Turbidity Standard 20 FNU (Formazin)
CRM, ISO 17034 and ISO 17025</t>
  </si>
  <si>
    <t>MA02010200.18</t>
  </si>
  <si>
    <t>SOLUZIONE DI CALIBRAZIONE TORBIDA PER H19829, 200FNU</t>
  </si>
  <si>
    <t>TD200FNU.L1</t>
  </si>
  <si>
    <t>Turbidity Standard 200 FNU (Formazin)
CRM, ISO 17034 and ISO 17025</t>
  </si>
  <si>
    <t>MA02010200.2</t>
  </si>
  <si>
    <t>SOLUZIONE DI CONDUCIBILITA DA 1413US/CM 500ML</t>
  </si>
  <si>
    <t>Soluzione standard da 1.413 µS/cm-RS-Per conduttimetria</t>
  </si>
  <si>
    <t>MA02010200.3</t>
  </si>
  <si>
    <t>SOLUZIONE DI CONDUCIBILITA 147US/CM 250ML CON CERT.</t>
  </si>
  <si>
    <t>Soluzione standard da 147 µS/cm-RS-Per conduttimetria</t>
  </si>
  <si>
    <t>MA02010200.9</t>
  </si>
  <si>
    <t>SOLUZIONE DI CONDUCIBILITA A 8000 US/CM 500ML</t>
  </si>
  <si>
    <t>CS8P3S.L5</t>
  </si>
  <si>
    <t>Conductivity Standard 8000 uS/cm at 25 C
CRM, ISO 17034 and ISO 17025</t>
  </si>
  <si>
    <t>500 ml</t>
  </si>
  <si>
    <t>MA06010930.17</t>
  </si>
  <si>
    <t>MYO-INOSITOL FOR MICROBIOLOGY</t>
  </si>
  <si>
    <t>1.04728.0100</t>
  </si>
  <si>
    <t>MYO-INOSITE PER MICROBIOLOGIA</t>
  </si>
  <si>
    <t>1 * 100 g</t>
  </si>
  <si>
    <t>MA10010250.1</t>
  </si>
  <si>
    <t>BLU DI BROMOTIMOLO NORMAPUR 5G</t>
  </si>
  <si>
    <t>85722.050</t>
  </si>
  <si>
    <t>BLU DI BROMOTIMOLO ANALAR NORMAPUR ACS</t>
  </si>
  <si>
    <t>MI01090010.3</t>
  </si>
  <si>
    <t>BLUE DI EVANS 1 SOLUZIONE STABILIZZATA DA 2 ML</t>
  </si>
  <si>
    <t>E2129-10G</t>
  </si>
  <si>
    <t>Evans Blue</t>
  </si>
  <si>
    <t>10G</t>
  </si>
  <si>
    <t>PA08020050.2</t>
  </si>
  <si>
    <t>HINDICATOR  PH PAPER RANGE : PH 1</t>
  </si>
  <si>
    <t>pH-indicator strips pH 0 - 14 Universal indicator</t>
  </si>
  <si>
    <t>100 STRIPS</t>
  </si>
  <si>
    <t>PA10020190</t>
  </si>
  <si>
    <t>CONTENITORE SECURBIOP 120 ML PRERIEMPITO CON FORMALINA 4%</t>
  </si>
  <si>
    <t>TRACES</t>
  </si>
  <si>
    <t>il prezzo unitario è13 euro (200 pezzi minimo)</t>
  </si>
  <si>
    <t>PA10020210</t>
  </si>
  <si>
    <t>CONTENITORE SECURBIOP 2000 ML PRERIEMPITO CON FORMALINA 4%</t>
  </si>
  <si>
    <t>il prezzo unitario è 32 euro (4 pezzi minimo)</t>
  </si>
  <si>
    <t xml:space="preserve">PU02010150.3        </t>
  </si>
  <si>
    <t>Virkon Rely +ON -500gr</t>
  </si>
  <si>
    <t>BRAND 44855</t>
  </si>
  <si>
    <t>Z637386-5L</t>
  </si>
  <si>
    <t>Pursept®-AF disinfectant</t>
  </si>
  <si>
    <t>5L</t>
  </si>
  <si>
    <t>RE01010020.1</t>
  </si>
  <si>
    <t>CARTA INDICATRICE PH 4,5 -10,0   100 STRISCE</t>
  </si>
  <si>
    <t>85413.601</t>
  </si>
  <si>
    <t>PH TEST STRIPS 4.5-10.0 DOSATEST</t>
  </si>
  <si>
    <t>1 * 100 items</t>
  </si>
  <si>
    <t>RE01010020.10</t>
  </si>
  <si>
    <t>CARTINA INDICATRICE  AMIDO IODURATA IN ROTOLO DA  5 METRI X 7 MM</t>
  </si>
  <si>
    <t>CARTINA AMIDO IODURATA - 5 metri x 7 mm</t>
  </si>
  <si>
    <t>5 m</t>
  </si>
  <si>
    <t>RE01010520.6</t>
  </si>
  <si>
    <t>FORMALDEIDE 100ML</t>
  </si>
  <si>
    <t>252549-100ML</t>
  </si>
  <si>
    <t>Formaldehyde solution</t>
  </si>
  <si>
    <t>RE01010520.7</t>
  </si>
  <si>
    <t>FORMALDEIDE SOLUZIONE 37% / 40% LT 1</t>
  </si>
  <si>
    <t>20909.290</t>
  </si>
  <si>
    <t>ALDEIDE FORMICA 36 % ANALAR NP ACS/R.PE</t>
  </si>
  <si>
    <t>RE01010555</t>
  </si>
  <si>
    <t>GLICEROLO ANIDRO RPE-ACS 500ml</t>
  </si>
  <si>
    <t>RE01020010.1</t>
  </si>
  <si>
    <t>ACIDO ACETICO GLACIALE 2,5 LT</t>
  </si>
  <si>
    <t>Acido acetico glaciale-RPE-ACS-Per analisi-Reag. Ph.Eur.-Reag. USP</t>
  </si>
  <si>
    <t>2.5 L</t>
  </si>
  <si>
    <t>F005804</t>
  </si>
  <si>
    <t>AIESI</t>
  </si>
  <si>
    <t>RE01020020</t>
  </si>
  <si>
    <t>ACIDO BORICO 1 Kg</t>
  </si>
  <si>
    <t>CRUCIANI</t>
  </si>
  <si>
    <t>Acido borico polvere 1 Kg</t>
  </si>
  <si>
    <t>RE01020060.1</t>
  </si>
  <si>
    <t>ACIDO CLORIDRICO 25 % p/v puro per analisi confezione da  1 Lt</t>
  </si>
  <si>
    <t>58</t>
  </si>
  <si>
    <t>Galiero,Iorio,Barca</t>
  </si>
  <si>
    <t>20,3,35</t>
  </si>
  <si>
    <t>20257.296</t>
  </si>
  <si>
    <t>ACIDO CLORIDRICO 25 % NORMAPUR P.A.</t>
  </si>
  <si>
    <t>RE01020180</t>
  </si>
  <si>
    <t>ACIDO TRICLOROACETICO 1 Kg</t>
  </si>
  <si>
    <t>Acido tricloroacetico-RPE-Per analisi-ACS-Reag. Ph.Eur.-Reag. USP</t>
  </si>
  <si>
    <t>1 kg</t>
  </si>
  <si>
    <t>RE01020180.10</t>
  </si>
  <si>
    <t>ACIDO TRICLOROACETICO (GLACIALE) &gt;99,5% ANALAR (G250)</t>
  </si>
  <si>
    <t>250 g</t>
  </si>
  <si>
    <t>RE01020520.1</t>
  </si>
  <si>
    <t>ACIDO NALIDIXICO</t>
  </si>
  <si>
    <t>ALFA AESAR</t>
  </si>
  <si>
    <t>B25096.06</t>
  </si>
  <si>
    <t>NALIDIXIC ACID 99%</t>
  </si>
  <si>
    <t>RE01020550.1</t>
  </si>
  <si>
    <t>SODIO FOSFATO BIBASICO, ANIDRO da 500g</t>
  </si>
  <si>
    <t>71640-250G-M</t>
  </si>
  <si>
    <t>Sodium phosphate dibasic</t>
  </si>
  <si>
    <t>250G</t>
  </si>
  <si>
    <t>RE01021350</t>
  </si>
  <si>
    <t>ACIDO FOSFORICO 85% LT1</t>
  </si>
  <si>
    <t>20624.310</t>
  </si>
  <si>
    <t>ACIDO O-FOSFORICO 85% ANALAR ACS/R.PE</t>
  </si>
  <si>
    <t>RE01030040.2</t>
  </si>
  <si>
    <t>AMMONIO CLORURO  RPE ACS X ANALISI CONF. KG 1</t>
  </si>
  <si>
    <t>21236.291</t>
  </si>
  <si>
    <t>AMMONIO CLORURO ANALAR NP ACS/R.PE</t>
  </si>
  <si>
    <t>1 * 1 kg</t>
  </si>
  <si>
    <t>RE01030210</t>
  </si>
  <si>
    <t>FERRO SOLFATO ICO 1 Kg</t>
  </si>
  <si>
    <t>24252.296</t>
  </si>
  <si>
    <t>FERRO (III) SOLFATO IDRATO NORMAPUR P.A.</t>
  </si>
  <si>
    <t>RE01030220</t>
  </si>
  <si>
    <t>FERRO SOLFATO OSO EPTAIDRATO PER ANALISI RPE-ACS 100 GR</t>
  </si>
  <si>
    <t>Ferro (II) solfato eptaidrato - RPE-ACS-Per analisi</t>
  </si>
  <si>
    <t>RE01030222</t>
  </si>
  <si>
    <t>FERRO (II) SOLFATO EPTAIDRATO NORMAPUR 250G.</t>
  </si>
  <si>
    <t>24244.232</t>
  </si>
  <si>
    <t>FERRO(II)SOLFATO 7H2O ANALAR NP R.PE</t>
  </si>
  <si>
    <t>1 * 250 g</t>
  </si>
  <si>
    <t>RE01030240.2</t>
  </si>
  <si>
    <t xml:space="preserve"> SOLUZIONE IODIO DI LUGOL  da 1LT</t>
  </si>
  <si>
    <t>Lugol reattivo soluzione iodo-iodurata-RS-Per colposcopia</t>
  </si>
  <si>
    <t>RE01030240.3</t>
  </si>
  <si>
    <t>LUGOL SOLUZIONE 500 ML</t>
  </si>
  <si>
    <t>Fusco_SA,FaunaSelvatica_MedicinaForense</t>
  </si>
  <si>
    <t>PROEKO</t>
  </si>
  <si>
    <t>Liquido di Lugol forte soluzione 5% 500 ml</t>
  </si>
  <si>
    <t>RE01030260</t>
  </si>
  <si>
    <t>MAGNESIO CLORURO 1 Kg</t>
  </si>
  <si>
    <t>Magnesio cloruro esaidrato Ph.EU 1 Kg</t>
  </si>
  <si>
    <t>RE01030290.10</t>
  </si>
  <si>
    <t>MAGNESIO OSSOLATO 547-66-0 500 G</t>
  </si>
  <si>
    <t>ALFA Aesar</t>
  </si>
  <si>
    <t>L04397636</t>
  </si>
  <si>
    <t>Magnesium oxalate dihydrate, 98.5+%</t>
  </si>
  <si>
    <t>500g</t>
  </si>
  <si>
    <t>RE01030350</t>
  </si>
  <si>
    <t xml:space="preserve">HYDROGEN PEROXIDE SOLUTION ,&gt;=30%,FOR
</t>
  </si>
  <si>
    <t>Perossido di idrogeno soluzione 30%-RPE-Per analisi-ACS-Reag.Ph.Eur.-Reag.USP-Stabilizzato</t>
  </si>
  <si>
    <t>RE01030390.10</t>
  </si>
  <si>
    <t>POTASSIO BROMURO RPE ACS 1KG</t>
  </si>
  <si>
    <t>243418-500G</t>
  </si>
  <si>
    <t>Potassium bromide</t>
  </si>
  <si>
    <t>RE01030400.34</t>
  </si>
  <si>
    <t>POTASSIO DIIDROGENO FOSFATO CRISTALLIZZATO KG.1</t>
  </si>
  <si>
    <t>26936.293</t>
  </si>
  <si>
    <t>POTASSIUM DIHYDROG.PHOSPHATE ANALAR R.PE</t>
  </si>
  <si>
    <t>RE01030400.35</t>
  </si>
  <si>
    <t>POTASSIO DIIDROGENO FOSFATO PER ANALISI KG.1</t>
  </si>
  <si>
    <t>RE01030440.2</t>
  </si>
  <si>
    <t>POTASSIO FOSFATO MONOBASICO RPE X ANALISI CONF 1 KG</t>
  </si>
  <si>
    <t>POTASSIO FOSFATO MONOBASICO ANALAR R.PE</t>
  </si>
  <si>
    <t>RE01030470</t>
  </si>
  <si>
    <t>POTASSIO IDROSSIDO GOCCE 1 Kg</t>
  </si>
  <si>
    <t>26668.296</t>
  </si>
  <si>
    <t>POTASSIO IDROSSIDO PASTIGLIE ANALAR R.PE</t>
  </si>
  <si>
    <t>RE01030470.11</t>
  </si>
  <si>
    <t>POTASSIO IDROGENO FTALATO KG.1</t>
  </si>
  <si>
    <t>26948.294</t>
  </si>
  <si>
    <t>POTASSIO FTALATO ACIDO P.A.</t>
  </si>
  <si>
    <t>RE01030620.1</t>
  </si>
  <si>
    <t>SODIO BICARBONATO  RPE-ACS</t>
  </si>
  <si>
    <t>27778.293</t>
  </si>
  <si>
    <t>SODIO BICARBONATO ANALAR NP R.PE</t>
  </si>
  <si>
    <t>RE01030620.2</t>
  </si>
  <si>
    <t>SODIO OSSOLATO RPE ACS PER ANALISI REAGENTI 250 GR</t>
  </si>
  <si>
    <t>27978.237</t>
  </si>
  <si>
    <t>SODIO OSSALATO NORMAPUR P.A.</t>
  </si>
  <si>
    <t>RE01030630.2</t>
  </si>
  <si>
    <t>SODIO CARBONATO ANIDRO PURO PER ANALISI 250G CAS 497-19-8</t>
  </si>
  <si>
    <t>27771.233</t>
  </si>
  <si>
    <t>SODIO CARBONATO ANALAR NP ACS/R.PE</t>
  </si>
  <si>
    <t>RE01030660.1</t>
  </si>
  <si>
    <t>SODIO FOSFATO BIBASICO BIIDRATATO 1Kg</t>
  </si>
  <si>
    <t>28029.292</t>
  </si>
  <si>
    <t>SODIO FOSFATO BIBASICO 2H2O NORMAPUR P.A</t>
  </si>
  <si>
    <t>RE01030870</t>
  </si>
  <si>
    <t>ZINCO SOLFATO 1 Kg</t>
  </si>
  <si>
    <t>Iorio,FaunaSelvatica_MedicinaForense</t>
  </si>
  <si>
    <t>Zinco solfato eptaidrato-RPE-ACS-Per analisi</t>
  </si>
  <si>
    <t>RE01030990.3</t>
  </si>
  <si>
    <t>CALCIO CLORURO BIIDRATO RPE - ACS 500 gr</t>
  </si>
  <si>
    <t>22317.260</t>
  </si>
  <si>
    <t>CALCIO CLORURO 2H2O ANALAR NP REAG.PE.</t>
  </si>
  <si>
    <t>1 * 500 g</t>
  </si>
  <si>
    <t>RE01030990.4</t>
  </si>
  <si>
    <t>CALCIO CLORURO ANIDRO  500G.</t>
  </si>
  <si>
    <t>22314.260</t>
  </si>
  <si>
    <t>CALCIO CLORURO ANALAR NP REAG. PH.EUR.</t>
  </si>
  <si>
    <t>RE01030990.5</t>
  </si>
  <si>
    <t>CALCIO CLORURO DIIDRATO kg.1</t>
  </si>
  <si>
    <t>22317.297</t>
  </si>
  <si>
    <t>RE01031120</t>
  </si>
  <si>
    <t>MAGNESIO SOLFATO ANIDRO 1000 gr</t>
  </si>
  <si>
    <t>P1460012</t>
  </si>
  <si>
    <t>Magnesio solfato anidro-RE-Puro-Per anidrificazione</t>
  </si>
  <si>
    <t>RE01031400</t>
  </si>
  <si>
    <t>SODIO TERTABORATO DECAIDRATO 500G</t>
  </si>
  <si>
    <t>Sodio tetraborato decaidrato-RPE-Per analisi-ACS-ISO</t>
  </si>
  <si>
    <t>500 g</t>
  </si>
  <si>
    <t>RE01031430.1</t>
  </si>
  <si>
    <t>SILICA GEL CHAMELEONC® C 2-Lmm  AGENTE ESSICCANTE IN BUSTINE CF.500PZ</t>
  </si>
  <si>
    <t>87185.2500</t>
  </si>
  <si>
    <t>SILICA GEL CHAMELEONC® SACCHETTI/5 G</t>
  </si>
  <si>
    <t>1 * 500 items</t>
  </si>
  <si>
    <t>RE01031480</t>
  </si>
  <si>
    <t>POTASSIO FTALATO ACIDO RPE G250</t>
  </si>
  <si>
    <t>26948.237</t>
  </si>
  <si>
    <t>POTASSIO FTALATO  ACIDO P.A.</t>
  </si>
  <si>
    <t>RE01031481</t>
  </si>
  <si>
    <t>POTASSIO FTALATO ACIDO 1 KG</t>
  </si>
  <si>
    <t>RE01037460</t>
  </si>
  <si>
    <t>THIAMINE HYDROCHLORIDE 100G</t>
  </si>
  <si>
    <t>RTT911.2</t>
  </si>
  <si>
    <t>Thiamine hydrochloride min. 98.5 % (Biochemistry)</t>
  </si>
  <si>
    <t>https://www.carlroth.com/en/en/p/T911.2</t>
  </si>
  <si>
    <t>RE01040020.2</t>
  </si>
  <si>
    <t>ALDEIDE FORMICA PER ANALISI 40% M/W STABILIZZATA 10% METANOLO 1 Lt</t>
  </si>
  <si>
    <t>RE01040070.2</t>
  </si>
  <si>
    <t>DIMETILSOLFOSSIDO= 99.5 %</t>
  </si>
  <si>
    <t>DMSO 99,5% flacone 1000 ml</t>
  </si>
  <si>
    <t>RE01040160.2</t>
  </si>
  <si>
    <t>GLICERINA DA 1L ERBApharm DI ORIGINE VEGETALE</t>
  </si>
  <si>
    <t>24384.290</t>
  </si>
  <si>
    <t>GLICERINA 85 % PH.EUR.</t>
  </si>
  <si>
    <t>RE01040170.159</t>
  </si>
  <si>
    <t>GLUCOSIO ANIDRO (+) 1 Kg</t>
  </si>
  <si>
    <t>101175P</t>
  </si>
  <si>
    <t>D(+) GLUCOSIO ANIDRO NORMAPUR P.A.</t>
  </si>
  <si>
    <t>RE01040220.2</t>
  </si>
  <si>
    <t>KIT MAY GRUNWALD GIEMSA</t>
  </si>
  <si>
    <t>MG500-500ML</t>
  </si>
  <si>
    <t>May-Grünwald Stain</t>
  </si>
  <si>
    <t>500ML</t>
  </si>
  <si>
    <t>RE01040250</t>
  </si>
  <si>
    <t>OLIO DI IMMERSIONE  PER MICROSCOPIA 100 ml</t>
  </si>
  <si>
    <t>FaunaSelvatica_MedicinaForense,Fusco_SA</t>
  </si>
  <si>
    <t>CARLO ERBA</t>
  </si>
  <si>
    <t>466782-100ML</t>
  </si>
  <si>
    <t>Immersion oil RS - For microscopy</t>
  </si>
  <si>
    <t>RE01040270</t>
  </si>
  <si>
    <t>OLIO DI VASELINA 1 Lt</t>
  </si>
  <si>
    <t>Olio di vaselina pesante F.U. (paraffina liquida) flacone 1000 ml</t>
  </si>
  <si>
    <t>RE01040390</t>
  </si>
  <si>
    <t>TRIS 500 gr (HYDROXYMETHYLIAMINOMETHANE 99,8+%)</t>
  </si>
  <si>
    <t>CHEMSOLUTE</t>
  </si>
  <si>
    <t>8085-500G</t>
  </si>
  <si>
    <t>Tris for molecular biology (min. 99,9%)</t>
  </si>
  <si>
    <t>500GR</t>
  </si>
  <si>
    <t>RE01040390.11</t>
  </si>
  <si>
    <t>TRIS BUFFER SOLUTION PH8 500ml</t>
  </si>
  <si>
    <t>E199-500ML</t>
  </si>
  <si>
    <t>TRIS 1M pH 8.0 BIOTECHNOLOGY GRADE</t>
  </si>
  <si>
    <t>RE01040390.12</t>
  </si>
  <si>
    <t>TRIS HYDROCHLORIDE BUFFER GRADE 500G</t>
  </si>
  <si>
    <t>A1087.0500</t>
  </si>
  <si>
    <t>TRIS HYDROCHLORIDE BUFFER GRADE</t>
  </si>
  <si>
    <t>RE01040520.4</t>
  </si>
  <si>
    <t>TRYPSIN 2.5% gi 500ml</t>
  </si>
  <si>
    <t>TRYPSIN, 2.5%, 10X, 100ML</t>
  </si>
  <si>
    <t>100 mL</t>
  </si>
  <si>
    <t>Confezione da 100 mL, pertanto si offrono un totale di 20 confezioni da 100 mL l'una per coprire l'intero fabbisogno richiesto.</t>
  </si>
  <si>
    <t>RE01040830.1</t>
  </si>
  <si>
    <t>Tris Base, ULTROL® Grade 1PC X 1KG</t>
  </si>
  <si>
    <t>Tris (idrossimetil)amminometano-RPE-Per analisi</t>
  </si>
  <si>
    <t>RE01041200</t>
  </si>
  <si>
    <t>GLICOCOLLA RPE PER ANALISI 1 KG</t>
  </si>
  <si>
    <t>101196X</t>
  </si>
  <si>
    <t>GLICINA ANALAR NORMAPUR</t>
  </si>
  <si>
    <t>RE01051810.10</t>
  </si>
  <si>
    <t>POLIVINILPIRROLIDONE 10000 1 X 250 GR</t>
  </si>
  <si>
    <t>PVP10-100G</t>
  </si>
  <si>
    <t>Polyvinylpyrrolidone</t>
  </si>
  <si>
    <t>100G</t>
  </si>
  <si>
    <t>RE01052211.28</t>
  </si>
  <si>
    <t>TRIMETHOPRIM ,  CF 25 GR 738-70-5</t>
  </si>
  <si>
    <t>ACRO455120250</t>
  </si>
  <si>
    <t>1 * 25 g</t>
  </si>
  <si>
    <t>RE01053030.1</t>
  </si>
  <si>
    <t>NITROPHENYL-B-D-GALACTOPYRANOSIDE BIOCHE DA 5G.</t>
  </si>
  <si>
    <t>N1127-5G</t>
  </si>
  <si>
    <t>2-Nitrophenyl β-D-galactopyranoside</t>
  </si>
  <si>
    <t>5G</t>
  </si>
  <si>
    <t>RE01053030.11</t>
  </si>
  <si>
    <t>2-nitrophenyl-beta-d-galactopyranoside 99%</t>
  </si>
  <si>
    <t>RTCN22.1</t>
  </si>
  <si>
    <t>2-Nitrophenyl-beta-D-galactopyranoside min. 99 % (Biochemistry)</t>
  </si>
  <si>
    <t>https://www.carlroth.com/en/en/p/CN22.1</t>
  </si>
  <si>
    <t>RE01053500.1</t>
  </si>
  <si>
    <t>AMMONIUM IRON (II) SULFATE DODECAHYDRATE 25G</t>
  </si>
  <si>
    <t>Ferro (III) ammonio solfato dodecaidrato - RPE-Per analisi</t>
  </si>
  <si>
    <t>RE01053650</t>
  </si>
  <si>
    <t>5-FLUOROCYTOSINE 99+% CONF 1 G</t>
  </si>
  <si>
    <t>Targetmol</t>
  </si>
  <si>
    <t>TMT0986-1g</t>
  </si>
  <si>
    <t>Flucytosine</t>
  </si>
  <si>
    <t>https://www.targetmol.com/datasheet/T0986</t>
  </si>
  <si>
    <t>RE01053650.1</t>
  </si>
  <si>
    <t>5-FLUOROCYTOSINE 99+% CONF 5G</t>
  </si>
  <si>
    <t>ACROS Organics</t>
  </si>
  <si>
    <t>A258340050</t>
  </si>
  <si>
    <t>5-Fluorocytosine, 99+%</t>
  </si>
  <si>
    <t>RE01053660</t>
  </si>
  <si>
    <t>4-NITROPHENYL PHOSPHATE DISODIUM SALT HE</t>
  </si>
  <si>
    <t>27963.101</t>
  </si>
  <si>
    <t>RE01053830.15</t>
  </si>
  <si>
    <t>STRONTIUM CHLORIDE ANHYDROUS 95%</t>
  </si>
  <si>
    <t>L01220236</t>
  </si>
  <si>
    <t>Strontium chloride, anhydrous, 95%</t>
  </si>
  <si>
    <t>RE01053830.16</t>
  </si>
  <si>
    <t>SODIUM SILICATE CF 1KG</t>
  </si>
  <si>
    <t>Sodio silicato-RE-Puro</t>
  </si>
  <si>
    <t>2.5 kg</t>
  </si>
  <si>
    <t>RE01053830.18</t>
  </si>
  <si>
    <t>SODIUM FLUORURO  RPE ACS ISO CF 1KG</t>
  </si>
  <si>
    <t>27860.297</t>
  </si>
  <si>
    <t>SODIO FLUORURO ANALAR NORMAPUR REAG.PE</t>
  </si>
  <si>
    <t>RE01053830.19</t>
  </si>
  <si>
    <t>AMMONIO NITRATO RPE PER ANALISI ISO ACS CF 1 KG</t>
  </si>
  <si>
    <t>21280.293</t>
  </si>
  <si>
    <t>AMMONIO NITRATO ANALAR NP ACS/R.PH.EUR.</t>
  </si>
  <si>
    <t>RE01053830.2</t>
  </si>
  <si>
    <t>MAGNESIUM CHORIDE ANHYDROUS 99 %</t>
  </si>
  <si>
    <t>12315.A1</t>
  </si>
  <si>
    <t>MAGNESIUM CHLORIDE ANHYDROUS 99%</t>
  </si>
  <si>
    <t>RE01054540.169</t>
  </si>
  <si>
    <t>D-SORBITOLO 100G</t>
  </si>
  <si>
    <t>D-Sorbitolo - RPE-Per analisi</t>
  </si>
  <si>
    <t>RE01054540.3</t>
  </si>
  <si>
    <t>DULCITOLO 100G</t>
  </si>
  <si>
    <t>A117701000</t>
  </si>
  <si>
    <t>Dulcitol, 99+%</t>
  </si>
  <si>
    <t>RE01054540.4</t>
  </si>
  <si>
    <t>DL-PHENYLANALINE REAGENT PLUS 99%- 25 G</t>
  </si>
  <si>
    <t>A164570250</t>
  </si>
  <si>
    <t>DL-Phenylalanine, 99%</t>
  </si>
  <si>
    <t>25 g</t>
  </si>
  <si>
    <t>RE01055740.2</t>
  </si>
  <si>
    <t>EDTA MOLECULAR BIOLOGY REAGENT DISODIUM - 1 KG</t>
  </si>
  <si>
    <t>APPLICHEM</t>
  </si>
  <si>
    <t>A2937.1000</t>
  </si>
  <si>
    <t>EDTA DISODIUM SALT DIHYDRATE MOLECULAR B</t>
  </si>
  <si>
    <t>RE01080030.1</t>
  </si>
  <si>
    <t>ALCOL ETILICO 96% 1 Lt RPH (Cas-n 64-17-5)</t>
  </si>
  <si>
    <t>Istopatologia,Gallo</t>
  </si>
  <si>
    <t>600,8</t>
  </si>
  <si>
    <t>Etanolo 96°-ERBApharm-Secondo farmacopea: Ph.Eur.-USP- Flacone in plastica</t>
  </si>
  <si>
    <t>RE01080030.3</t>
  </si>
  <si>
    <t>ALCOL ETILICO 96% 5 Lt RPH (Cas-n 64-17-5)</t>
  </si>
  <si>
    <t>Alcole etilico 96° ERBApharm Secondo farmacopea Ph.Eur.-USP</t>
  </si>
  <si>
    <t>5 L</t>
  </si>
  <si>
    <t>RE01080040</t>
  </si>
  <si>
    <t>ALCOL ETILICO ASSOLUTO PER ANALISI ACS 1 LT  (Cas-n 64-17-5)</t>
  </si>
  <si>
    <t>605</t>
  </si>
  <si>
    <t>Istopatologia,Iorio,Barca</t>
  </si>
  <si>
    <t>600,2,3</t>
  </si>
  <si>
    <t>32205-1L-M</t>
  </si>
  <si>
    <t>Ethanol</t>
  </si>
  <si>
    <t>RE01080040.2</t>
  </si>
  <si>
    <t>ALCOL ETILICO ASSOLUTO  PER ANALISI ACS 5 Lt (Cas-n 64-17-5)</t>
  </si>
  <si>
    <t>20821.365DP</t>
  </si>
  <si>
    <t>ETANOLO ASSOLUTO NORMAPUR ACS/R.PE-USP</t>
  </si>
  <si>
    <t>1 * 5 L</t>
  </si>
  <si>
    <t>il prezzo unitario indicato è riferito al nostro confezionamento offerto (colonna O) ed è comprensivo di accisa</t>
  </si>
  <si>
    <t>RE01080050</t>
  </si>
  <si>
    <t>ALCOL ETILICO DENATURATO 90° 1 LT.</t>
  </si>
  <si>
    <t>LA SOVRANA</t>
  </si>
  <si>
    <t>5204020</t>
  </si>
  <si>
    <t>Alcol etilico denaturato rosa 90° flacone 1000 ml</t>
  </si>
  <si>
    <t>RE01080080.2</t>
  </si>
  <si>
    <t>ISO-PROPANOLO (2-PROPANOLO) 1000ml RPE - Per analisi - ACS - Reag. Ph.Eur. - Reag. USP</t>
  </si>
  <si>
    <t>,Dipartimento CHIMICA-RPE - Per analisi - ACS - Reag. Ph.Eur. - Reag. USP</t>
  </si>
  <si>
    <t>Fusco_SA,Fusco_SA,Gallo</t>
  </si>
  <si>
    <t>20842.312</t>
  </si>
  <si>
    <t>2-PROPANOLO ANALAR NORMAPUR ACS/R.PE-USP</t>
  </si>
  <si>
    <t>RE01100270.1</t>
  </si>
  <si>
    <t>BLU LATTOFENOLO SOLUZIONE RS ML100 PER MICROSCOPIA</t>
  </si>
  <si>
    <t>Blu lattofenolo soluzione-RS-Per microscopia</t>
  </si>
  <si>
    <t>RE040402120</t>
  </si>
  <si>
    <t>ACRIFLAVINA NEUTRAL - 100G</t>
  </si>
  <si>
    <t>A211401000</t>
  </si>
  <si>
    <t>Acriflavine neutral, 13.3-15.8% chlorine</t>
  </si>
  <si>
    <t>SI03030080.2</t>
  </si>
  <si>
    <t>DULBECCO MODIFIED EAGLE MEDIUM HIGH GLUCOSE 1L</t>
  </si>
  <si>
    <t>D6429-500ML</t>
  </si>
  <si>
    <t>Dulbecco’s Modified Eagle’s Medium - high glucose</t>
  </si>
  <si>
    <t>STABUL_1</t>
  </si>
  <si>
    <t>LH IODIO 7,5 % ( BETADINE ROSSO ) 1 LT</t>
  </si>
  <si>
    <t>LH</t>
  </si>
  <si>
    <t>.0406050</t>
  </si>
  <si>
    <t>Sapone chirurgico disinfettante per mani a base di iodio 7,5% flacone erogatore 1000 ml</t>
  </si>
  <si>
    <t>STABUL_3</t>
  </si>
  <si>
    <t>virkon s 10 kg</t>
  </si>
  <si>
    <t>Virkon</t>
  </si>
  <si>
    <t>B005AIOAWQ</t>
  </si>
  <si>
    <t>Virkon S Disinfectant</t>
  </si>
  <si>
    <t>10 Kg</t>
  </si>
  <si>
    <t>MI01030350.5</t>
  </si>
  <si>
    <t>LISTERIA  CHROMOGENIC AGAR ( OTTAVIANI-AGOSTII) CF.10 DA 140MM</t>
  </si>
  <si>
    <t>600</t>
  </si>
  <si>
    <t>Terreni</t>
  </si>
  <si>
    <t>L10223</t>
  </si>
  <si>
    <t>O.A. Listeria Agar 10 plate 140 mm</t>
  </si>
  <si>
    <t>10 PIASTRE</t>
  </si>
  <si>
    <t>MI01031300.2</t>
  </si>
  <si>
    <t>BPW-BROTH  4 X 3 LT</t>
  </si>
  <si>
    <t>0120214-4X3L</t>
  </si>
  <si>
    <t>Buffered Peptone Water in Bags</t>
  </si>
  <si>
    <t>4X3L</t>
  </si>
  <si>
    <t>MI01031370.3</t>
  </si>
  <si>
    <t>PEPTONE DI SOIA  500G</t>
  </si>
  <si>
    <t>84616.0500</t>
  </si>
  <si>
    <t>SOYA PEPTONE - GMO AND ANIMAL FREE</t>
  </si>
  <si>
    <t>MI01032430.1</t>
  </si>
  <si>
    <t>L-ARGININE 98+% 100G</t>
  </si>
  <si>
    <t>A5006-100G</t>
  </si>
  <si>
    <t>L-Arginine</t>
  </si>
  <si>
    <t>MI01032600.19</t>
  </si>
  <si>
    <t>PSEUDOMONAS AGAR CN 20PS DA 90mm</t>
  </si>
  <si>
    <t>HEIMPLATE Cetrimide agar</t>
  </si>
  <si>
    <t>MI01032640.1</t>
  </si>
  <si>
    <t>BUFFERED PEPTONE WATER (ISO) 3000 ML X 3 SACCHE</t>
  </si>
  <si>
    <t>Capuano,Galiero</t>
  </si>
  <si>
    <t>50,30</t>
  </si>
  <si>
    <t>9240-3X3L</t>
  </si>
  <si>
    <t>Peptone water, buffered ISO. Ready-to-use solution, sterile, bag. Dilution and non-selective pre-enrichment liquid medium according to ISO standards.</t>
  </si>
  <si>
    <t>3X3L</t>
  </si>
  <si>
    <t>MI010331100</t>
  </si>
  <si>
    <t>SUCROSE 500GR.</t>
  </si>
  <si>
    <t>27480.260</t>
  </si>
  <si>
    <t>D(+)-SACCAROSIO NORMAPUR P.A.</t>
  </si>
  <si>
    <t>MI01033440.2</t>
  </si>
  <si>
    <t>L-LYSINE MONOHYDROCHLORIDE 100G</t>
  </si>
  <si>
    <t>1.05700.0100</t>
  </si>
  <si>
    <t>L-LISINA MONOCLORIDRATO PER BIOCHIMICA</t>
  </si>
  <si>
    <t>MI01033450.12</t>
  </si>
  <si>
    <t>BROMOCRESOL PURPLE INDICATOR 5 GR</t>
  </si>
  <si>
    <t>85723.050</t>
  </si>
  <si>
    <t>PORPORA BROMOCRESOLO ANALAR NP ACS</t>
  </si>
  <si>
    <t>MI01033450.15</t>
  </si>
  <si>
    <t>BROMOCRESOL PURPLE BIOREAGENT SUITABLE 25GR</t>
  </si>
  <si>
    <t>A151330250</t>
  </si>
  <si>
    <t>Bromocresol Purple, pure, indicator grade</t>
  </si>
  <si>
    <t>MI01033530.16</t>
  </si>
  <si>
    <t>KLEBSIELLA CHROMO SELECT AGAR BASE NUTRISELECT PLUS- 500G</t>
  </si>
  <si>
    <t>90925-500G</t>
  </si>
  <si>
    <t>Klebsiella ChromoSelect Selective Agar Base</t>
  </si>
  <si>
    <t>MI01040020</t>
  </si>
  <si>
    <t>SIERO DI CAVALLO 100 ml</t>
  </si>
  <si>
    <t>250</t>
  </si>
  <si>
    <t>200,50</t>
  </si>
  <si>
    <t>BioWest</t>
  </si>
  <si>
    <t>S0910-100ML</t>
  </si>
  <si>
    <t>Horse Serum</t>
  </si>
  <si>
    <t>100ml</t>
  </si>
  <si>
    <t>MI01050590.1</t>
  </si>
  <si>
    <t>L-ORNITHINE HYDROCHLORIDE 99% 100G</t>
  </si>
  <si>
    <t>A129561000</t>
  </si>
  <si>
    <t>L(+)-Ornithine hydrochloride, 99%</t>
  </si>
  <si>
    <t>FI03020010.7</t>
  </si>
  <si>
    <t xml:space="preserve">LASTRE CROMATOG. GEL SILICE 60  25 PZ HPTLC 10X10 CM - film di Silica gel 60 </t>
  </si>
  <si>
    <t xml:space="preserve">film di Silica gel 60 </t>
  </si>
  <si>
    <t>CH - attrezzatura da laboratorio</t>
  </si>
  <si>
    <t>1.05628.0001</t>
  </si>
  <si>
    <t>GEL DI SILICE 60 F 254 25 LASTRE HPTLC</t>
  </si>
  <si>
    <t>AA</t>
  </si>
  <si>
    <t>1 * 25 items</t>
  </si>
  <si>
    <t>il prezzo unitario indicato è riferito al nostro confezionamento offerto (colonna P)</t>
  </si>
  <si>
    <t>PA03030110.20</t>
  </si>
  <si>
    <t>SOSTEGNO AD ANELLO C/MORSETTO 115 MM FERRO VERNICIATO</t>
  </si>
  <si>
    <t>OMM</t>
  </si>
  <si>
    <t>03103300</t>
  </si>
  <si>
    <t>PROPOSTA DI AGGIUDICAZIONE</t>
  </si>
  <si>
    <t>PA03030110.21</t>
  </si>
  <si>
    <t>SOSTEGNO AD ANELLO C/MORSETTO 50 MM FERRO VERNICIATO</t>
  </si>
  <si>
    <t>03103100</t>
  </si>
  <si>
    <t>PA03030110.22</t>
  </si>
  <si>
    <t>SOSTEGNO AD ANELLO C/MORSETTO 85 MM FERRO VERNICIATO</t>
  </si>
  <si>
    <t>03103200</t>
  </si>
  <si>
    <t>PL01010130.1</t>
  </si>
  <si>
    <t>SAFE CAP 2XPFA FITTING AND PLUG</t>
  </si>
  <si>
    <t>Air valve for SafetyCaps (150 ml/min.) confezione da 10 pezzi - TAPPI DI SICUREZZA PER  BOTTIGLIE HPLC</t>
  </si>
  <si>
    <t>SCAT</t>
  </si>
  <si>
    <t>SCTV397010</t>
  </si>
  <si>
    <t>VALVOLA DI SFIATO V2.0 CONFEZIONE A MAGA</t>
  </si>
  <si>
    <t>1 * 10 items</t>
  </si>
  <si>
    <t>PL03030030</t>
  </si>
  <si>
    <t>PROPIPETTA A TRE VALVOLE IN GOMMA ROSSA</t>
  </si>
  <si>
    <t>612-1930</t>
  </si>
  <si>
    <t>PROPIPETTE IN GOMMA STANDARD ROSSO</t>
  </si>
  <si>
    <t>PL03030040.1</t>
  </si>
  <si>
    <t>TETTARELLA IN LATTICE</t>
  </si>
  <si>
    <t>IAI</t>
  </si>
  <si>
    <t>RE01040300</t>
  </si>
  <si>
    <t>SABBIA PURIFICATA 40-100 MESH 1 Kg</t>
  </si>
  <si>
    <t>274739-1KG</t>
  </si>
  <si>
    <t>Sand</t>
  </si>
  <si>
    <t>RE01020200.1</t>
  </si>
  <si>
    <t>AMMONIACA SOLUBILE 30% 1Lt</t>
  </si>
  <si>
    <t>21190.292</t>
  </si>
  <si>
    <t>AMMONIACA SOLUZIONE 28% D.0,895 NORMAPUR</t>
  </si>
  <si>
    <t>F003537</t>
  </si>
  <si>
    <t>VIBOR</t>
  </si>
  <si>
    <t>CA11030020.100</t>
  </si>
  <si>
    <t xml:space="preserve"> TONER PER STAMPANTE HP 49A  - Q5949A - STANZA N.7</t>
  </si>
  <si>
    <t>CH - cartucce per stampanti</t>
  </si>
  <si>
    <t>compatibile</t>
  </si>
  <si>
    <t>CA11030020.101</t>
  </si>
  <si>
    <t>CARTUCCIA CANON 510 BLACK , STANZA N.16</t>
  </si>
  <si>
    <t>originale</t>
  </si>
  <si>
    <t>CA11030020.102</t>
  </si>
  <si>
    <t>CARTUCCIA CANON 511 COLOR , STANZA N.16</t>
  </si>
  <si>
    <t>CA11030020.103</t>
  </si>
  <si>
    <t>CARTUCCIA HP 15 COLOR, STANZA N.16</t>
  </si>
  <si>
    <t>CA11030020.104</t>
  </si>
  <si>
    <t>CARTUCCIA HP 78 COLOR, STANZA N.16</t>
  </si>
  <si>
    <t>CA11030020.105</t>
  </si>
  <si>
    <t xml:space="preserve">TONER PER CARTUCCIA HP 11A - Q6511A , STANZA N.41                 </t>
  </si>
  <si>
    <t>CA11030020.106</t>
  </si>
  <si>
    <t>TONER PER CARTUCCIA HP 932 BLACK , ( DIOSSINE )</t>
  </si>
  <si>
    <t>xl originale</t>
  </si>
  <si>
    <t>CA11030020.107</t>
  </si>
  <si>
    <t xml:space="preserve">TONER PER CARTUCCIA HP 932 COLOR , ( DIOSSINE )                         </t>
  </si>
  <si>
    <t>CA11030020.108</t>
  </si>
  <si>
    <t>TONER PER STAMPANTE BROTHER DR-3400   HL-L5100DN- STANZA N.19</t>
  </si>
  <si>
    <t>CA11030020.109</t>
  </si>
  <si>
    <t>TONER PER STAMPANTE BROTHER NERO TN-1050 ORIGINALE, STANZA N.3</t>
  </si>
  <si>
    <t>CA11030020.110</t>
  </si>
  <si>
    <t>TONER PER STAMPANTE HP 128A - CE320A , STANZA N.17*</t>
  </si>
  <si>
    <t>CA11030020.111</t>
  </si>
  <si>
    <t>TONER PER STAMPANTE HP 128A - CE321A , STANZA N.17</t>
  </si>
  <si>
    <t>CA11030020.112</t>
  </si>
  <si>
    <t>TONER PER STAMPANTE HP 128A - CE322A , STANZA N.17</t>
  </si>
  <si>
    <t>CA11030020.113</t>
  </si>
  <si>
    <t>TONER PER STAMPANTE HP 128A - CE323A , STANZA N.17</t>
  </si>
  <si>
    <t>CA11030020.114</t>
  </si>
  <si>
    <t>TONER PER STAMPANTE HP 131A - CF210A , STANZA N.7 *</t>
  </si>
  <si>
    <t>CA11030020.115</t>
  </si>
  <si>
    <t>TONER PER STAMPANTE HP 131A - CF211A , STANZA N.7</t>
  </si>
  <si>
    <t>CA11030020.116</t>
  </si>
  <si>
    <t>TONER PER STAMPANTE HP 131A - CF213A , STANZA N.7</t>
  </si>
  <si>
    <t>CA11030020.117</t>
  </si>
  <si>
    <t xml:space="preserve">TONER PER STAMPANTE HP 953 CIANO- STANZA N.2 </t>
  </si>
  <si>
    <t>CA11030020.118</t>
  </si>
  <si>
    <t>TONER PER STAMPANTE HP 953 YELLOW- STANZA N.2</t>
  </si>
  <si>
    <t>CA11030020.119</t>
  </si>
  <si>
    <t>TONER PER STAMPANTE HP 953MAGENTA- STANZA N.2</t>
  </si>
  <si>
    <t>CA11030020.120</t>
  </si>
  <si>
    <t>TONER PER STAMPANTE LASERJET PRO M254nw , HP 203A CF540A -  STANZA N.6</t>
  </si>
  <si>
    <t>CA11030020.121</t>
  </si>
  <si>
    <t>TONER PER STAMPANTE LASERJET PRO M254nw , HP 203A CF541A -  STANZA  N.6</t>
  </si>
  <si>
    <t>CA11030020.122</t>
  </si>
  <si>
    <t>TONER PER STAMPANTE LASERJET PRO M254nw , HP 203A CF542A - STANZA N.6</t>
  </si>
  <si>
    <t>CA11030020.123</t>
  </si>
  <si>
    <t>TONER PER STAMPANTE LASERJET PRO M254nw , HP 203A CF543A -  STANZA  N.6</t>
  </si>
  <si>
    <t>CA11030020.124</t>
  </si>
  <si>
    <t>TONER PER STAMPANTE HP 415A - W2030A , STANZA N.14*</t>
  </si>
  <si>
    <t>CA11030020.125</t>
  </si>
  <si>
    <t>TONER PER STAMPANTE HP 415A - W2031A , STANZA N.14</t>
  </si>
  <si>
    <t>CA11030020.126</t>
  </si>
  <si>
    <t>TONER PER STAMPANTE HP 415A - W2032A , STANZA N.14</t>
  </si>
  <si>
    <t>CA11030020.127</t>
  </si>
  <si>
    <t>TONER PER STAMPANTE HP 415A - W2033A , STANZA N.14</t>
  </si>
  <si>
    <t>CA11030020.128</t>
  </si>
  <si>
    <t>TONER PER STAMPANTE HP 51A - Q7551A - STANZA N.19</t>
  </si>
  <si>
    <t>CA11030020.129</t>
  </si>
  <si>
    <t>TONER PER STAMPANTE HP 53A - Q7553A - STANZA N.21</t>
  </si>
  <si>
    <t>CA11030020.130</t>
  </si>
  <si>
    <t>TONER PER STAMPANTE HP 87A - CF287A , STANZA N.2</t>
  </si>
  <si>
    <t>CA11030020.131</t>
  </si>
  <si>
    <t>TONER PER STAMPANTE HP 953 BLACK- STANZA N.2</t>
  </si>
  <si>
    <t>RE01054220.100</t>
  </si>
  <si>
    <t xml:space="preserve">15- ACETYLDEOXYNIVALENOL  5 MG  (N. CAS 88337-96-6) </t>
  </si>
  <si>
    <t>Gallo_agg,Gallo_agg</t>
  </si>
  <si>
    <t>CH - materiali di riferimento micotossine</t>
  </si>
  <si>
    <t>Biopure</t>
  </si>
  <si>
    <t>10000305</t>
  </si>
  <si>
    <t>15-Acetyl-Deoxynivalenol (98.8 ± 1.2 purity [%])</t>
  </si>
  <si>
    <t>5 mg</t>
  </si>
  <si>
    <t>VE03020020.2</t>
  </si>
  <si>
    <t>DETERSIVO PER LAVASTOVIGLIE A8 10 Kg</t>
  </si>
  <si>
    <t>CH - detergenti e prodotti per pulizia</t>
  </si>
  <si>
    <t>DR. WEIGERT</t>
  </si>
  <si>
    <t>148-3112</t>
  </si>
  <si>
    <t>NEODISHER LABOCLEAN A8</t>
  </si>
  <si>
    <t>1 * 10 kg</t>
  </si>
  <si>
    <t>VE03020030.1</t>
  </si>
  <si>
    <t>DETERGENTE ALCALINO DETERLIQUID2 5 LT.</t>
  </si>
  <si>
    <t>Gallo,Galiero</t>
  </si>
  <si>
    <t>LLG09192446</t>
  </si>
  <si>
    <t>Detergente speciale neodisher FLA, tanica, capacità 5 L</t>
  </si>
  <si>
    <t>RE01054220.160</t>
  </si>
  <si>
    <t>QUECHERS 150 mg PSA, 150 mg C18EC, 900 mg MgSO4 (tipo Agilent 5982-5156)</t>
  </si>
  <si>
    <t>confezione da 50 pz - per metodo accreditato analisi fitofarmaci LC-MS e GC-MS</t>
  </si>
  <si>
    <t>CH - kit Estrazione QUECHERS</t>
  </si>
  <si>
    <t>MACHEREY-NAGEL</t>
  </si>
  <si>
    <t>730974</t>
  </si>
  <si>
    <t>Chromabond QuEChERS M.Nagel Miscela di“clean up”mix.VI Diamino/ C18ec secondo EN 15661 singolarmente pesata e miscelata in provetta f.conico con tappo a vite da ml.15 composta da 900mg MgSO4//150mg Diamino (fase PSA)
//150mg C18ec</t>
  </si>
  <si>
    <t>50 pz</t>
  </si>
  <si>
    <t>F010503</t>
  </si>
  <si>
    <t>ORION SCIENTIFIC S.r.l.</t>
  </si>
  <si>
    <t>RE01054220.101</t>
  </si>
  <si>
    <t>QUECHERS 150 mg PSA, 45 mg GCB, 855 mg MgSO4 (tipo Agilent 5982-5356)</t>
  </si>
  <si>
    <t>THERMO SCIENTIFIC</t>
  </si>
  <si>
    <t>S2-15-HP-EN-KIT</t>
  </si>
  <si>
    <t>EN CLEANUP KIT,150MG PSA, 45MG GCB,
 900MG MGSO4, PREFILLED IN 15ML, 50/PK</t>
  </si>
  <si>
    <t>PL03060010.15</t>
  </si>
  <si>
    <t>QUECHERS 400 mg PSA, 400mg C18EC, 1200mg MgSO4 (tipo Agilent 5982-5158)</t>
  </si>
  <si>
    <t>55470-U</t>
  </si>
  <si>
    <t>Supel™ QuE</t>
  </si>
  <si>
    <t>50 EA</t>
  </si>
  <si>
    <t>PL03060010.17</t>
  </si>
  <si>
    <t>QUECHERS dSPE EMR-Lipid (tipo Agilent 5982-1010)</t>
  </si>
  <si>
    <t>AGILENT</t>
  </si>
  <si>
    <t>5982-1010</t>
  </si>
  <si>
    <t>Bond Elut EMR-Lipid dispersive SPE</t>
  </si>
  <si>
    <t>PL03060010.5</t>
  </si>
  <si>
    <t>QUECHERS 4.0 g MgSO4 , 1.0 g NaCl, 1.0 g sodio citrato, 0.5 g sodio citrato sesquidrato (tipo Agilent p/n 5982-5650)</t>
  </si>
  <si>
    <t>730970.1</t>
  </si>
  <si>
    <t>Chromabond QuEChERS M.Nagel Miscela estrazione citrato Mix.I secondo EN 15661 singolarmente pesata e miscelata in provetta f.conico con tappo a vite da ml.50 composta da 4000mg MgSO4//1000mg NaCl//500mg Na2citrato•1,5
 H2O //1000mg Na3citrato•2H2O</t>
  </si>
  <si>
    <t>PL03060010.7</t>
  </si>
  <si>
    <t>QUECHERS 150 mg PSA, 900 mg MgSO4 (tipo Agilent 5982-5056)</t>
  </si>
  <si>
    <t>S2-15-GFV-EN-KIT</t>
  </si>
  <si>
    <t>EN CLEANUP KIT,150 MG PSA, 900 MG MGSO4, PREFILED IN 15ML TUBES 50/PK</t>
  </si>
  <si>
    <t>PL03060010.8</t>
  </si>
  <si>
    <t>QUECHERS 150 mg PSA, 15 mg GCB, 885 mg MgSO4 (tipo Agilent 5982-5256)</t>
  </si>
  <si>
    <t>S2-15-P-EN-KIT</t>
  </si>
  <si>
    <t>EN CLEANUP KIT, 150MG PSA, 15MG GCB,
900MG MGSO4, PREFILLED IN 15MLTUBES, 50/PK</t>
  </si>
  <si>
    <t>RE01037980.2</t>
  </si>
  <si>
    <t>QUECHERS 6.0 g MgSO4 , 1.5g acetato di sodio (tipo Agilent p/n 5982-5755)</t>
  </si>
  <si>
    <t>730971.1</t>
  </si>
  <si>
    <t>M.Nagel Chromabond QuEChERS Miscela estrazione Mix.II secondo AOAC 2007.01 in provetta f.conico con tappo a vite da ml.50 costituita da:
6000mg MgSO4•1500mg NaOAc</t>
  </si>
  <si>
    <t>RE01054220.102</t>
  </si>
  <si>
    <t>Filtri per soluzioni acquose 0,22 um - CF 200 pezzi-MEMBRANA IN NYLON - housing in polypropilene -attacco universale per siringhe in Plastica</t>
  </si>
  <si>
    <t>CF 200 pezzi-MEMBRANA IN NYLON - housing in polypropilene -attacco universale per siringhe in Plastica-richiesta campionatura</t>
  </si>
  <si>
    <t>CH - materiale per filtrazione</t>
  </si>
  <si>
    <t>514-1268</t>
  </si>
  <si>
    <t>[EN]SYRINGE FILTER NY 25MM 0.22 MICRON N</t>
  </si>
  <si>
    <t>il prodotto offerto non è conforme alla richiesta</t>
  </si>
  <si>
    <t>RE01054220.103</t>
  </si>
  <si>
    <t>AS</t>
  </si>
  <si>
    <t>AM47NY22</t>
  </si>
  <si>
    <t>FI01010070.10</t>
  </si>
  <si>
    <t>FILTRI PER SOLV ORGANICI 0.22um MEMBRANA IN PTFE IDROFOBICO X FILTRAZIONE DI GAS</t>
  </si>
  <si>
    <t>Areachem</t>
  </si>
  <si>
    <t>SF25PT022B</t>
  </si>
  <si>
    <t>Syringe Filter, d25mm, 0.22µm PTFE Hydrophobic with Printing. 100pcs/pk.</t>
  </si>
  <si>
    <t>100 pezzi</t>
  </si>
  <si>
    <t>FI01010070.9</t>
  </si>
  <si>
    <t>FILTRI PER SOLUZ. ACQUOSE 0.45um MEMBRANA IN NYLON  ATTACCO UNIVERSALE SIR.PLAS</t>
  </si>
  <si>
    <t>SF25NY045</t>
  </si>
  <si>
    <t>Syringe Filter, d25mm, 0.45µm Nylon, with Printing. 100pcs/pk.</t>
  </si>
  <si>
    <t>RE01041420.3</t>
  </si>
  <si>
    <t>CARTINA indicatrice  AMIDO IODURATA IN ROTOLO da  5 metri x 7 mm</t>
  </si>
  <si>
    <t>CARTINA AMIDO IODURATA, 5 metri x 7 mm</t>
  </si>
  <si>
    <t>RE01010020</t>
  </si>
  <si>
    <t>CARTA INDICATRICE PH 0-14 100 STRISCE</t>
  </si>
  <si>
    <t>Gallo,Lucifora,Capuano</t>
  </si>
  <si>
    <t>65,2,10</t>
  </si>
  <si>
    <t>LLG09129807</t>
  </si>
  <si>
    <t>Cartine indicatrici di pH, Range 0 ... 14 pH, Confezione da 100 strisce</t>
  </si>
  <si>
    <t>RE01054220.104</t>
  </si>
  <si>
    <t>Lattosio  - confezione da 25  g  purezza analitica</t>
  </si>
  <si>
    <t>confezione da 25  g  purezza analitica -  dichiarazione di scadenza del lotto di prodotto fornito</t>
  </si>
  <si>
    <t>CH - materiali di riferimento ANALISI ADDITIVI</t>
  </si>
  <si>
    <t>SB48074.25G</t>
  </si>
  <si>
    <t>Lactose (anhydrous) CAS:63-42-3 EC:200-559-2
CRM, ISO 17034 and ISO 17025</t>
  </si>
  <si>
    <t>Il prodotto offerto è certificato ISO 17034 e ISO 17025 come da vostra risposta ai chiarimenti</t>
  </si>
  <si>
    <t>RE01054220.105</t>
  </si>
  <si>
    <t>PONCEAU 4R Confezione da 25 mg - purezza analitica</t>
  </si>
  <si>
    <t xml:space="preserve"> Confezione da 25 mg - purezza analitica</t>
  </si>
  <si>
    <t>18137-25MG</t>
  </si>
  <si>
    <t>PONCEAU 4R</t>
  </si>
  <si>
    <t>1 * 25 mg</t>
  </si>
  <si>
    <t>RE01054220.106</t>
  </si>
  <si>
    <t>potassio nitrato 1000 mg/L conf 100 mL</t>
  </si>
  <si>
    <t>RM010414L1</t>
  </si>
  <si>
    <t>1 component: KNO3 1000mg/l in H2O
CRM, ISO 17034 and ISO 17025
Conservation 24 months. (12 months after opening)</t>
  </si>
  <si>
    <t>RE01054220.107</t>
  </si>
  <si>
    <t>Tartrazine Conf 25mg -Purezza  &gt;= 95%</t>
  </si>
  <si>
    <t>Purezza &gt;= 95% -  dichiarazione di scadenza del lotto di prodotto fornito</t>
  </si>
  <si>
    <t>SB29520.250MG</t>
  </si>
  <si>
    <t>Tartrazine CAS:1934-21-0 EC:217-699-5
Purezza  &gt;= 95%
CRM, ISO 17034 and ISO 17025</t>
  </si>
  <si>
    <t>250 mg</t>
  </si>
  <si>
    <t>RE010400390.2</t>
  </si>
  <si>
    <t>furosina 2HCL 10 mg - Purezza &gt;=99%</t>
  </si>
  <si>
    <t>TRC</t>
  </si>
  <si>
    <t>TRC-F864025-5MG</t>
  </si>
  <si>
    <t>N6-[2-(2-Furanyl)-2-oxoethyl]-L-lysine Dihydrochloride
purezza &gt;= 99%</t>
  </si>
  <si>
    <t>2 x 5 mg</t>
  </si>
  <si>
    <t>In caso di ordine comunicheremo il lotto disponibile e la sua scadenza all'Istituto prima di procedere alla fornitura</t>
  </si>
  <si>
    <t>RE01052920</t>
  </si>
  <si>
    <t>Amaranth - confezione 25 mg -Purezza analitica</t>
  </si>
  <si>
    <t>SB29530.250MG</t>
  </si>
  <si>
    <t>Amaranth CAS:915-67-3 EC:213-022-2
CRM, ISO 17034 and ISO 17025</t>
  </si>
  <si>
    <t>taglia offerta non conforme alla richiesta</t>
  </si>
  <si>
    <t>RE01052970</t>
  </si>
  <si>
    <t>Allura Red AC confezione 25 mg -Purezza analitica</t>
  </si>
  <si>
    <t>SB45424.100MG</t>
  </si>
  <si>
    <t>Allura Red AC CAS:25956-17-6 EC:247-368-0
CRM, ISO 17034 and ISO 17025</t>
  </si>
  <si>
    <t>100 mg</t>
  </si>
  <si>
    <t>RE01054180</t>
  </si>
  <si>
    <t>SUDAN I purezza &gt;98% confezione da 0,25 g</t>
  </si>
  <si>
    <t>puro per analisi</t>
  </si>
  <si>
    <t>SB24850.250MG</t>
  </si>
  <si>
    <t>Sudan 1 CAS:842-07-9 EC:212-668-2
purezza &gt;98%
CRM, ISO 17034 and ISO 17025</t>
  </si>
  <si>
    <t>RE01054180.1</t>
  </si>
  <si>
    <t>SUDAN II purezza &gt;98% confezione da 0,1 g</t>
  </si>
  <si>
    <t>SB24860.100MG</t>
  </si>
  <si>
    <t>Sudan 2 CAS:3118-97-6 EC:221-490-4
purezza &gt;98%
CRM, ISO 17034 and ISO 17025</t>
  </si>
  <si>
    <t>RE01054180.2</t>
  </si>
  <si>
    <t>SUDAN III purezza &gt;98% confezione da 0,1 g</t>
  </si>
  <si>
    <t>SB24870.100MG</t>
  </si>
  <si>
    <t>Sudan 3 CAS:85-86-9 EC:201-638-4
purezza &gt;98%
CRM, ISO 17034 and ISO 17025</t>
  </si>
  <si>
    <t>RE01054180.3</t>
  </si>
  <si>
    <t>SUDAN IV  purezza &gt;98% confezione da 0,1 g</t>
  </si>
  <si>
    <t>SB24880.100MG</t>
  </si>
  <si>
    <t>Sudan 4 CAS:85-83-6 EC:201-635-8
purezza &gt;98%
CRM, ISO 17034 and ISO 17025</t>
  </si>
  <si>
    <t>RE01054630.33</t>
  </si>
  <si>
    <t>AZORUBINA (Carmoisina, E122) - confezione da 25 gr</t>
  </si>
  <si>
    <t>Purezza analitica - dichiarazione di scadenza del lotto di prodotto fornito</t>
  </si>
  <si>
    <t>CPACHEM</t>
  </si>
  <si>
    <t>SB45394.100MG</t>
  </si>
  <si>
    <t>Azorubin (E122) CAS:3567-69-9 EC:222-657-4 (Vol 100 mg) - Shelf-life: 24 months - for Food additives; flavours and odor compounds - Store under normal laboratory conditions, at temperatures between 15°C to 25°C - ISO 17034 / ISO 17025: Yes</t>
  </si>
  <si>
    <t>100mg</t>
  </si>
  <si>
    <t>RE01054660.2</t>
  </si>
  <si>
    <t>5-(HIDROXYMETHYL)-FURFURAL 99% (HMF) -  Purezza &gt;= 95% da  10 gr</t>
  </si>
  <si>
    <t>Purezza &gt;=  95% -  dichiarazione di scadenza del lotto di prodotto fornito</t>
  </si>
  <si>
    <t>A12475.06</t>
  </si>
  <si>
    <t>5-HYDROXYMETHYL-2-FURALDEHYDE, 97%</t>
  </si>
  <si>
    <t>RE010700130.4</t>
  </si>
  <si>
    <t>CAFFEINE CAS:58-08-2  100MG</t>
  </si>
  <si>
    <t>SB18500.100MG</t>
  </si>
  <si>
    <t>Caffeine CAS:58-08-2 EC:200-362-1
CRM, ISO 17034 and ISO 17025</t>
  </si>
  <si>
    <t>RE010700130.5</t>
  </si>
  <si>
    <t>TETRA-POTASSIO DIFOSFATO 98% EXTRA PURO CAS:7320-34-5 25G</t>
  </si>
  <si>
    <t>per analisi dei polifosfati</t>
  </si>
  <si>
    <t>ACRO269230250</t>
  </si>
  <si>
    <t>POTASSIUM DIPHOSPHATE C.P.</t>
  </si>
  <si>
    <t>RE01070120.8</t>
  </si>
  <si>
    <t xml:space="preserve">SOLUTION OF SAXITOXIN   puro per analisi , standard certificato CONF da 0,5 ml </t>
  </si>
  <si>
    <t>CH - materiali di riferimento biotossine algali</t>
  </si>
  <si>
    <t>93665-0.5ML</t>
  </si>
  <si>
    <t>Saxitoxin dihydrochloride solution</t>
  </si>
  <si>
    <t>0.5ML</t>
  </si>
  <si>
    <t>RE01070110.18</t>
  </si>
  <si>
    <t>Pcb MIX 1 10 ug / mL in CY 10 ml #28,52,138,153,180</t>
  </si>
  <si>
    <t>PCB ICES 6</t>
  </si>
  <si>
    <t>CH - materiali di riferimento diossine-PCB</t>
  </si>
  <si>
    <t>F128561.10</t>
  </si>
  <si>
    <t>PCBs Standard Solution 6 components 10ug/ml each of PCB 28 [CAS:7012-37-5]; PCB 52 [CAS:35693-99-3]; PCB 101 [CAS:37680-73-2]; PCB 138 [CAS:35065-28-2]; PCB 153 [CAS:35065-27-1]; PCB 180 [CAS:35065-29-3] in Iso-octane
CRM, ISO 17034 and ISO 17025</t>
  </si>
  <si>
    <t>BM01010650.1</t>
  </si>
  <si>
    <t>HEXESTROL CF 100 mg - purezza &gt;= 98%</t>
  </si>
  <si>
    <t xml:space="preserve">CF 100 mg-purezza &gt;=  98%- dichiarazione di scadenza del lotto di prodotto fornito </t>
  </si>
  <si>
    <t>CH - materiali di riferimento farmaci veterinari</t>
  </si>
  <si>
    <t>Dr.Ehrenstorfer</t>
  </si>
  <si>
    <t>DRE-C14202800</t>
  </si>
  <si>
    <t>Hexestrol [CAS:84-16-2]
purezza &gt;98%
CRM, ISO 17034 and ISO 17025</t>
  </si>
  <si>
    <t xml:space="preserve">Il prodotto offerto è certificato ISO 17034 e ISO 17025 come da vostra risposta ai chiarimenti.
In caso di ordine comunicheremo il lotto disponibile e la sua scadenza all'Istituto prima di procedere alla fornitura
</t>
  </si>
  <si>
    <t>BM01011140.1</t>
  </si>
  <si>
    <t xml:space="preserve">Acido acetil salicilico  100 mg    PUREZZA  &gt;= 99.0%    </t>
  </si>
  <si>
    <t xml:space="preserve"> PUREZZA   &gt;= 99.0%    dichiarazione di scadenza del lotto di prodotto fornito </t>
  </si>
  <si>
    <t>DRE-C10024000</t>
  </si>
  <si>
    <t>Acetylsalicylic acid [CAS:50-78-2]
purezza &gt;=99%
CRM, ISO 17034 and ISO 17025</t>
  </si>
  <si>
    <t>BM02040860.11</t>
  </si>
  <si>
    <t>Levamisole HCL 250 mg CAS  nr. 16595-80-5</t>
  </si>
  <si>
    <t>purezza analitica   - dichiarazione di scadenza del lotto di prodotto fornito</t>
  </si>
  <si>
    <t>SB44674.250MG</t>
  </si>
  <si>
    <t>Levamisole hydrochloride CAS:16595-80-5 EC:240-654-6
CRM, ISO 17034 and ISO 17025</t>
  </si>
  <si>
    <t>BM02040860.12</t>
  </si>
  <si>
    <t>NIFLUMIC ACID CF 100 mg-purezza analitica &gt;= 99%</t>
  </si>
  <si>
    <t>purezza  &gt;=  99%  - dichiarazione di scadenza del lotto di prodotto fornito</t>
  </si>
  <si>
    <t>DRE-C15522500</t>
  </si>
  <si>
    <t>Niflumic acid [4394-00-7]
purezza &gt;=99%
CRM, ISO 17034 and ISO 17025</t>
  </si>
  <si>
    <t>Il prodotto offerto è certificato ISO 17034 e ISO 17025
In caso di ordine comunicheremo il lotto disponibile e la sua scadenza all'Istituto prima di procedere alla fornitura</t>
  </si>
  <si>
    <t>BM02040860.14</t>
  </si>
  <si>
    <t xml:space="preserve">PHENYLBUTAZONE CF 50 mg-purezza analitica </t>
  </si>
  <si>
    <t>purezza analitica - dichiarazione di scadenza del lotto di prodotto fornito</t>
  </si>
  <si>
    <t>SB8620.100MG</t>
  </si>
  <si>
    <t>Phenylbutazone [CAS:50-33-9]
CRM, ISO 17034 and ISO 17025</t>
  </si>
  <si>
    <t>BM02040860.15</t>
  </si>
  <si>
    <t>SALBUTAMOL 100 mg - purezza ANALITICA</t>
  </si>
  <si>
    <t>purezza analitica  - dichiarazione di scadenza del lotto di prodotto fornito</t>
  </si>
  <si>
    <t>SB44874.100MG</t>
  </si>
  <si>
    <t>Salbutamol CAS:18559-94-9 EC:242-424-0
CRM, ISO 17034 and ISO 17025</t>
  </si>
  <si>
    <t>BM02040860.3</t>
  </si>
  <si>
    <t>Chloramphenicol 250 mg CAS nr. 56-75-7 purezza analitica</t>
  </si>
  <si>
    <t>SB15340.250MG</t>
  </si>
  <si>
    <t>Chloramphenicol CAS:56-75-7 EC:200-287-4
CRM, ISO 17034 and ISO 17025</t>
  </si>
  <si>
    <t>BM02040860.5</t>
  </si>
  <si>
    <t>DICLOFENAC SODIUM CF100 mg-purezza analitica</t>
  </si>
  <si>
    <t>SB22460.100MG</t>
  </si>
  <si>
    <t>Diclofenac sodium CAS:15307-79-6 EC:239-346-4
CRM, ISO 17034 and ISO 17025</t>
  </si>
  <si>
    <t>BM02040860.7</t>
  </si>
  <si>
    <t>FLURBIPROFEN CF 50 mg-purezza analitica &gt;= 96%</t>
  </si>
  <si>
    <t xml:space="preserve"> purezza analitica  &gt;=  96%- dichiarazione di scadenza del lotto di prodotto fornito</t>
  </si>
  <si>
    <t>DRE-C13808000</t>
  </si>
  <si>
    <t>Flurbiprofen [CAS:5104-49-4]
purezza&gt;=96%
CRM, ISO 17034 and ISO 17025</t>
  </si>
  <si>
    <t>BM0204086011</t>
  </si>
  <si>
    <t>CLENBUTEROL HYDROCHLORIDE CF 50 mg - purezza = 95%</t>
  </si>
  <si>
    <t>DRE-C11668550</t>
  </si>
  <si>
    <t>Clenbuterol hydrochloride [CAS:21898-19-1]
purezza&gt;=95%
CRM, ISO 17034 and ISO 17025</t>
  </si>
  <si>
    <t>BM04011000</t>
  </si>
  <si>
    <t>MEFENAMIC ACID CF 250mg -analytical standard purezza analitica</t>
  </si>
  <si>
    <t>DRE-C14860200</t>
  </si>
  <si>
    <t>Mefenamic acid [CAS:61-68-7]
CRM, ISO 17034 and ISO 17025</t>
  </si>
  <si>
    <t>Il prodotto offerto è certificato ISO 17034 e ISO 17025 come da vostra risposta ai chiarimenti.
In caso di ordine comunicheremo il lotto disponibile e la sua scadenza all'Istituto prima di procedere alla fornitura</t>
  </si>
  <si>
    <t>BM04011010</t>
  </si>
  <si>
    <t>MECLOFENAMIC ACID  CF 100 mg-  purezza analitica - purezza &gt;= 97%</t>
  </si>
  <si>
    <t>purezza  &gt;=  97% - dichiarazione di scadenza del lotto di prodotto fornito</t>
  </si>
  <si>
    <t>Mikromol</t>
  </si>
  <si>
    <t>MM3124.00</t>
  </si>
  <si>
    <t>Meclofenamic acid [CAS:644-62-2]
purezza&gt;=97%
CRM ISO 17034/17025</t>
  </si>
  <si>
    <t>2 x 50 mg</t>
  </si>
  <si>
    <t>BM04011030</t>
  </si>
  <si>
    <t>VEDAPROFEN CF 10 MG- VETRANAL ANALYTICAL STANDARD PUREZZA ANALITICA</t>
  </si>
  <si>
    <t>DRE-C17906000</t>
  </si>
  <si>
    <t>Vedaprofen [CAS: 71109-09-6]
CRM, ISO 17034 and ISO 17025</t>
  </si>
  <si>
    <t>10 mg</t>
  </si>
  <si>
    <t>BM04011050</t>
  </si>
  <si>
    <t>CARBADOX  CF 25 mg - purezza analitica</t>
  </si>
  <si>
    <t>DRE-C10968300</t>
  </si>
  <si>
    <t>Carbadox [CAS: 6804-07-5]
CRM, ISO 17034 and ISO 17025</t>
  </si>
  <si>
    <t>BM04011060</t>
  </si>
  <si>
    <t>ROBENIDINA HYDROCHLORIDE  VETRANAL - 100mg- purezza &gt;= 96%</t>
  </si>
  <si>
    <t>purezza  &gt;=  96%- dichiarazione di scadenza del lotto di prodotto fornito</t>
  </si>
  <si>
    <t>SB50580.100MG</t>
  </si>
  <si>
    <t>Robenidine Hydrochloride [CAS:25875-50-7]
purezza&gt;=96%
CRM, ISO 17034 and ISO 17025</t>
  </si>
  <si>
    <t>BM04011090</t>
  </si>
  <si>
    <t>NITROFURANTOINE CF 250 mg - purezza analitica &gt;=99,9%</t>
  </si>
  <si>
    <t>purezza  &gt;=  99% - dichiarazione di scadenza del lotto di prodotto fornito</t>
  </si>
  <si>
    <t>SB56470.250MG</t>
  </si>
  <si>
    <t>Nitrofurantoin [CAS:67-20-9]
purezza&gt;=99%
CRM, ISO 17034 and ISO 17025</t>
  </si>
  <si>
    <t>BM04011100</t>
  </si>
  <si>
    <t>FURAZOLIDONE  CF 250 mg- purezza &gt;= 99%</t>
  </si>
  <si>
    <t xml:space="preserve"> purezza  &gt;=  98%- dichiarazione di scadenza del lotto di prodotto fornito</t>
  </si>
  <si>
    <t>SB46474.250MG</t>
  </si>
  <si>
    <t>Furazolidone [CAS:67-45-8] EC:200-653-3
purezza&gt;=99%
CRM, ISO 17034 and ISO 17025</t>
  </si>
  <si>
    <t>BM04011110</t>
  </si>
  <si>
    <t xml:space="preserve">NIFURSOL CF 500 mg - purezza &gt; 99% </t>
  </si>
  <si>
    <t>purezza analitica 99,9%- dichiarazione di scadenza del lotto di prodotto fornito</t>
  </si>
  <si>
    <t>DRE-C15523100</t>
  </si>
  <si>
    <t>Nifursol [CAS:16915-70-1]
purezza&gt;=99%
CRM, ISO 17034 and ISO 17025</t>
  </si>
  <si>
    <t>5 x 100 mg</t>
  </si>
  <si>
    <t>BM04011150</t>
  </si>
  <si>
    <t>AOZ  CF 50 mg - purezza analitica  &gt;= 99,3%</t>
  </si>
  <si>
    <t xml:space="preserve"> purezza analitica  &gt;= 99,3% - dichiarazione di scadenza del lotto di prodotto fornito</t>
  </si>
  <si>
    <t>SB56410.50MG</t>
  </si>
  <si>
    <t>3-Amino-2-oxazolidinone AOZ [CAS:80-65-9]
purezza&gt;=99,3%
CRM, ISO 17034 and ISO 17025</t>
  </si>
  <si>
    <t>50 mg</t>
  </si>
  <si>
    <t>BM04011160</t>
  </si>
  <si>
    <t>AMOZ -D5   10 mg - purezza analitica  &gt;= 99,5%</t>
  </si>
  <si>
    <t xml:space="preserve"> purezza analitica  &gt;= 99,5% - dichiarazione di scadenza del lotto di prodotto fornito</t>
  </si>
  <si>
    <t>DRE-C10206310</t>
  </si>
  <si>
    <t>3-Amino-5-morpholinomethyl-2-oxazolidinone D5 (AMOZ D5) [CAS: 1017793-94-0]
purezza&gt;=99,5%
CRM, ISO 17034 and ISO 17025</t>
  </si>
  <si>
    <t>BM04011200</t>
  </si>
  <si>
    <t>DORAMECTINA 100mg - purezza analitica</t>
  </si>
  <si>
    <t>DRE-C13083000</t>
  </si>
  <si>
    <t>Doramectin [CAS: 117704-25-3]
CRM, ISO 17034 and ISO 17025</t>
  </si>
  <si>
    <t>BM04011210</t>
  </si>
  <si>
    <t>IVERMECTINA CF 100 mg - purezza &gt;= 98%</t>
  </si>
  <si>
    <t>confezione 100 mg - purezza analitica &gt;= 99,9%  - dichiarazione di scadenza del lotto di prodotto fornito</t>
  </si>
  <si>
    <t>SB29200.100MG</t>
  </si>
  <si>
    <t>Ivermectine CAS:70288-86-7 EC:274-536-0 (Vol 100 mg) - Shelf-life: 24 months - for Pesticides - Store in a freezer at -18°C or below - ISO 17034 / ISO 17025: Yes</t>
  </si>
  <si>
    <t>RE01054220.108</t>
  </si>
  <si>
    <t>17 ALFA BOLDENONE  confezione da 10 mg</t>
  </si>
  <si>
    <t>DRE-C10662100</t>
  </si>
  <si>
    <t>17alpha-Boldenone [CAS: 27833-18-7]
CRM, ISO 17034 and ISO 17025</t>
  </si>
  <si>
    <t>RE01054220.109</t>
  </si>
  <si>
    <t>17 ALFA TRENBOLONE  confezione da 10 mg</t>
  </si>
  <si>
    <t>TRC-T718990-2.5MG</t>
  </si>
  <si>
    <t>17alpha-Trenbolone [CAS: 80657-17-6]</t>
  </si>
  <si>
    <t>4 x 2,5 mg</t>
  </si>
  <si>
    <t>RE01054220</t>
  </si>
  <si>
    <t>ALBENDAZOLE CF 10 mg-purezza analitica &gt;= 98%</t>
  </si>
  <si>
    <t>CF 10 mg-purezza analitica &gt;= 98%  - dichiarazione di scadenza del lotto di prodotto fornito</t>
  </si>
  <si>
    <t>SB30550.100MG</t>
  </si>
  <si>
    <t>Albendazole CAS:54965-21-8 EC:259-414-7
purezza &gt;= 98%
CRM, ISO 17034 and ISO 17025</t>
  </si>
  <si>
    <t>RE01052211.7</t>
  </si>
  <si>
    <t xml:space="preserve">APRAMYCIN SULFATE SALT - CF-1 g-  purezza analitica </t>
  </si>
  <si>
    <t xml:space="preserve">CF-1 g-  purezza analitica </t>
  </si>
  <si>
    <t>DRE-C10293000</t>
  </si>
  <si>
    <t>Apramycin sulfate [CAS: 65710-07-8]
CRM, ISO 17034 and ISO 17025</t>
  </si>
  <si>
    <t>4 x 250 mg</t>
  </si>
  <si>
    <t xml:space="preserve">RE0105040820     </t>
  </si>
  <si>
    <t>BECLOMETHASONE 100mg - purezza &gt;= 98%</t>
  </si>
  <si>
    <t>CF  100mg - purezza &gt;= 98%- dichiarazione di scadenza del lotto di prodotto fornito</t>
  </si>
  <si>
    <t>DRE-C10429000</t>
  </si>
  <si>
    <t>Beclomethasone [CAS:4419-39-0]
purezza &gt;= 98%
CRM, ISO 17034 and ISO 17025</t>
  </si>
  <si>
    <t>4 x 25 mg</t>
  </si>
  <si>
    <t>RE01054220.161</t>
  </si>
  <si>
    <t>BROMBUTEROLO  confezione da 10 mg</t>
  </si>
  <si>
    <t>DRE-C10683000</t>
  </si>
  <si>
    <t>Brombuterol hydrochloride [CAS: 21912-49-2]
CRM, ISO 17034 and ISO 17025</t>
  </si>
  <si>
    <t>RE01054220.110</t>
  </si>
  <si>
    <t>CARBUTEROLO  confezione da 10 mg</t>
  </si>
  <si>
    <t>TRC-C183350-10MG</t>
  </si>
  <si>
    <t>Carbuterol Hemisulfate Salt
Alternate CAS Number Free base: 34866-47-2</t>
  </si>
  <si>
    <t>RE01052211.9</t>
  </si>
  <si>
    <t xml:space="preserve">FLORFENICOL CF-500 mg-  purezza analitica </t>
  </si>
  <si>
    <t xml:space="preserve">CF-500 mg-  purezza analitica </t>
  </si>
  <si>
    <t>SB29160.100MG</t>
  </si>
  <si>
    <t>Florfenicol CAS:73231-34-2 (Vol 100 mg) - Shelf-life: 24 months - for Drugs and Hormones - Store in a refrigerator at temperatures between 2°C to 8°C - ISO 17034 / ISO 17025: Yes</t>
  </si>
  <si>
    <t>RE01054220.111</t>
  </si>
  <si>
    <t xml:space="preserve">FLUNIXIN-d3 10 mg - purezza analitica </t>
  </si>
  <si>
    <t>CF 10 mg-purezza analitica &gt;= 96% - dichiarazione di scadenza del lotto di prodotto fornito</t>
  </si>
  <si>
    <t>DRE-C13727010</t>
  </si>
  <si>
    <t>Flunixin D3 (methyl D3) [CAS: 1015856-60-6]
purezza &gt;= 96%
CRM, ISO 17034 and ISO 17025</t>
  </si>
  <si>
    <t>RE01054220.112</t>
  </si>
  <si>
    <t>MELOXICAM CF 50 mg-purezza analitica &gt;= 98%</t>
  </si>
  <si>
    <t>CF 50 mg-purezza analitica &gt;= 98% - dichiarazione di scadenza del lotto di prodotto fornito</t>
  </si>
  <si>
    <t>SB56870.100MG</t>
  </si>
  <si>
    <t>Meloxicam CAS:71125-38-7
purezza &gt;= 98%
CRM, ISO 17034 and ISO 17025</t>
  </si>
  <si>
    <t>RE01054220.113</t>
  </si>
  <si>
    <t>NITROFURAZONE CF 250 mg- purezza &gt;= 99% prodotto Dr. Ehrenstorfer</t>
  </si>
  <si>
    <t>CF 250 mg - purezza analitica - dichiarazione di scadenza del lotto di prodotto fornito</t>
  </si>
  <si>
    <t>SB49114.250MG</t>
  </si>
  <si>
    <t>Nitrofurazone CAS:59-87-0 EC:200-443-1
purezza &gt;= 99%
CRM, ISO 17034 and ISO 17025</t>
  </si>
  <si>
    <t>RE01054220.114</t>
  </si>
  <si>
    <t>PIROXICAM CF 125 mg- purezza &gt;= 99%</t>
  </si>
  <si>
    <t>CF 125 mg - purezza &gt;= 99% - dichiarazione di scadenza del lotto di prodotto fornito</t>
  </si>
  <si>
    <t>SB34910.125MG</t>
  </si>
  <si>
    <t>Piroxicam CAS:36322-90-4 EC:252-974-3
purezza &gt;= 99%
CRM, ISO 17034 and ISO 17025</t>
  </si>
  <si>
    <t>125 mg</t>
  </si>
  <si>
    <t>RE01054220.115</t>
  </si>
  <si>
    <t>SPIRAMYCIN CF 100 mg - purezza analitica</t>
  </si>
  <si>
    <t>CF 100 mg-purezza analitica &gt;= 99,5%  - dichiarazione di scadenza del lotto di prodotto fornito</t>
  </si>
  <si>
    <t>SB65783.100MG</t>
  </si>
  <si>
    <t>Spiramycin I CAS:24916-50-5 (Vol 100 mg) - Shelf-life: 24 months - for Drugs and Hormones - Store in a freezer at -18°C or below - ISO 17034 / ISO 17025: Yes</t>
  </si>
  <si>
    <t>https://www.cpachem.com/shop/a/106047/sb65783.100mg</t>
  </si>
  <si>
    <t>RE01054220.116</t>
  </si>
  <si>
    <t>SULFADIAZINE  CF 100 mg-  analytica standard purezza &gt;= 99% -</t>
  </si>
  <si>
    <t>CF 100 mg-  analytica standard purezza &gt;= 99% -</t>
  </si>
  <si>
    <t>SB39020.100MG</t>
  </si>
  <si>
    <t>Sulfadiazin CAS:68-35-9 EC:200-685-8
purezza &gt;= 99%
CRM, ISO 17034 and ISO 17025</t>
  </si>
  <si>
    <t>RE01054220.117</t>
  </si>
  <si>
    <t>SULFAPHENAZOLE CF-100 mg- purezza analitica</t>
  </si>
  <si>
    <t>CF-1 g- purezza analitica</t>
  </si>
  <si>
    <t>DRE-C17000080</t>
  </si>
  <si>
    <t>Sulfaphenazole [CAS: 526-08-9]
CRM, ISO 17034 and ISO 17025</t>
  </si>
  <si>
    <t>RE01054220.118</t>
  </si>
  <si>
    <t xml:space="preserve">SULFATHIAZOLE CF 250 mg  purezza analitica  </t>
  </si>
  <si>
    <t>CF 250 mg- purezza analitica  - dichiarazione di scadenza del lotto di prodotto fornito</t>
  </si>
  <si>
    <t>SB39130.250MG</t>
  </si>
  <si>
    <t>Sulfathiazole CAS:72-14-0 EC:200-771-5
CRM, ISO 17034 and ISO 17025</t>
  </si>
  <si>
    <t>RE01054220.119</t>
  </si>
  <si>
    <t>TALERANOLO  ( B-ZEARALANOL ) - CF 5mg - purezza &gt;= 98%</t>
  </si>
  <si>
    <t>B-ZEARALANOL(taleranolo )- CF 5mg - purezza &gt;= 98%- dichiarazione di scadenza del lotto di prodotto fornito</t>
  </si>
  <si>
    <t>DRE-C17947330</t>
  </si>
  <si>
    <t>beta-Zearalanol [CAS: 42422-68-4]
purezza &gt;= 98%
CRM, ISO 17034 and ISO 17025</t>
  </si>
  <si>
    <t>MA01050300.1</t>
  </si>
  <si>
    <t>ZERANOL ALFA CF5mg - purezza analitica =96,%</t>
  </si>
  <si>
    <t xml:space="preserve">ZERANOLO  (alfa-Zearalanol )- CF 5 mg  purezza analitica </t>
  </si>
  <si>
    <t>DRE-C17948010</t>
  </si>
  <si>
    <t>alpha-Zeranol [CAS: 26538-44-3]
purezza &gt;= 96%
CRM, ISO 17034 and ISO 17025</t>
  </si>
  <si>
    <t>MA01050640.1</t>
  </si>
  <si>
    <t xml:space="preserve">CARAZOLOL CF 10mg </t>
  </si>
  <si>
    <t>SB65599.10MG</t>
  </si>
  <si>
    <t>Carazolol CAS:57775-29-8 EC:260-945-1
CRM, ISO 17034 and ISO 17025</t>
  </si>
  <si>
    <t>MA01050640.2</t>
  </si>
  <si>
    <t>17a-ETHYNYLESTRADIOL 100mg- purezza = 98%</t>
  </si>
  <si>
    <t>DRE-C13245100</t>
  </si>
  <si>
    <t>17a-Ethinylestradiol [CAS: 57-63-6]
purezza &gt;= 98%
CRM, ISO 17034 and ISO 17025</t>
  </si>
  <si>
    <t>TETRACYCLINE  hydrochloride CF 250 mg-purezza analitica</t>
  </si>
  <si>
    <t>SB38500.250MG</t>
  </si>
  <si>
    <t>Tetracycline hydrochloride CAS:64-75-5 EC:200-593-8 (Vol 250 mg) - Shelf-life: 24 months - for Drugs and Hormones - Store in a freezer at -18°C or below - ISO 17034 / ISO 17025: Yes</t>
  </si>
  <si>
    <t>250mg</t>
  </si>
  <si>
    <t>MI01020490.26</t>
  </si>
  <si>
    <t xml:space="preserve">ERYTHROMYCIN - CF-100 mg-  purezza analitica </t>
  </si>
  <si>
    <t>Purezza analitica -  dichiarazione di scadenza del lotto di prodotto fornito</t>
  </si>
  <si>
    <t>SB25471.100MG</t>
  </si>
  <si>
    <t>Erythromycin (mixture of A,B,C) CAS:114-07-8 EC:204-040-1
CRM, ISO 17034 and ISO 17025</t>
  </si>
  <si>
    <t>MI01020631</t>
  </si>
  <si>
    <t>FLUMETHASONE CF 50 mg - purezza analitica &gt;=99%</t>
  </si>
  <si>
    <t>purezza analitica &gt;= 99,9% -  dichiarazione di scadenza del lotto di prodotto fornito</t>
  </si>
  <si>
    <t>DRE-C13718500</t>
  </si>
  <si>
    <t>Flumethasone [CAS: 2135-17-3]
purezza &gt;= 99%
CRM, ISO 17034 and ISO 17025</t>
  </si>
  <si>
    <t>RE010100900</t>
  </si>
  <si>
    <t xml:space="preserve">CEFALEXIN  100 mg - purezza analitica </t>
  </si>
  <si>
    <t>SB40940.100MG</t>
  </si>
  <si>
    <t>Cefalexin CAS:15686-71-2 EC:239-773-6
CRM, ISO 17034 and ISO 17025</t>
  </si>
  <si>
    <t>RE010100900.11</t>
  </si>
  <si>
    <t xml:space="preserve">LEVOFLOXACIN CF 100 mg-  purezza analitica </t>
  </si>
  <si>
    <t xml:space="preserve">purezza analitica </t>
  </si>
  <si>
    <t>SB56960.100MG</t>
  </si>
  <si>
    <t>Levofloxacin [CAS:100986-85-4] 
CRM, ISO 17034 and ISO 17025</t>
  </si>
  <si>
    <t>RE010100900.2</t>
  </si>
  <si>
    <t xml:space="preserve">CEFAPIRIN SODIUM  100 mg - purezza analitica  </t>
  </si>
  <si>
    <t>DRE-C11064071</t>
  </si>
  <si>
    <t> Cefapirin sodium [CAS: 24356-60-3]
CRM, ISO 17034 and ISO 17025</t>
  </si>
  <si>
    <t>RE010100900.24</t>
  </si>
  <si>
    <t>ACID FLUFENAMIC -CF 10 g- purezza &gt;= 97,0%</t>
  </si>
  <si>
    <t>purezza analitica   purezza &gt;=97,0%</t>
  </si>
  <si>
    <t>LB2358309</t>
  </si>
  <si>
    <t xml:space="preserve">Flufenamic acid CAS:530-78-9
purezza &gt;= 97%
</t>
  </si>
  <si>
    <t>10 g</t>
  </si>
  <si>
    <t>RE010100900.26</t>
  </si>
  <si>
    <t xml:space="preserve">BOLDENONE 10 mg-purezza analitica </t>
  </si>
  <si>
    <t>DRE-C10662000</t>
  </si>
  <si>
    <t>Boldenone [CAS: 846-48-0]
CRM, ISO 17034 and ISO 17025</t>
  </si>
  <si>
    <t>RE010100900.27</t>
  </si>
  <si>
    <t>Oxytetracycline hydrochloride CF 250 mg - purezza analitica</t>
  </si>
  <si>
    <t xml:space="preserve"> purezza analitica  - dichiarazione di scadenza del lotto di prodotto fornito </t>
  </si>
  <si>
    <t>SB15370.250MG</t>
  </si>
  <si>
    <t>Oxytetracycline hydrochloride CAS:2058-46-0 EC:218-161-2
CRM, ISO 17034 and ISO 17025</t>
  </si>
  <si>
    <t>RE010100900.29</t>
  </si>
  <si>
    <t xml:space="preserve">SEMICARBAZIDE HYDROCHLORIDE CF-250 mg-  purezza analitica </t>
  </si>
  <si>
    <t>SB48954.250MG</t>
  </si>
  <si>
    <t>Semicarbazide hydrochloride CAS:563-41-7 EC:209-247-0
CRM, ISO 17034 and ISO 17025</t>
  </si>
  <si>
    <t>RE010100900.3</t>
  </si>
  <si>
    <t xml:space="preserve">CEFAZOLIN 200 mg - purezza analitica                      </t>
  </si>
  <si>
    <t>purezza analiticaitica</t>
  </si>
  <si>
    <t>SB44264.200MG</t>
  </si>
  <si>
    <t>Cefazolin CAS:25953-19-9 EC:247-362-8
CRM, ISO 17034 and ISO 17025</t>
  </si>
  <si>
    <t>200 mg</t>
  </si>
  <si>
    <t>RE010100900.4</t>
  </si>
  <si>
    <t xml:space="preserve">CEFQUINOME SULFATE   100 mg - purezza analitica </t>
  </si>
  <si>
    <t>SB58230.100MG</t>
  </si>
  <si>
    <t>Cefquinome sulfate CAS:118443-89-3
CRM, ISO 17034 and ISO 17025</t>
  </si>
  <si>
    <t>RE010100900.5</t>
  </si>
  <si>
    <t xml:space="preserve">CEFOPERAZONE DIHYDRATE    100 mg - purezza analitica </t>
  </si>
  <si>
    <t>SB40970.100MG</t>
  </si>
  <si>
    <t>Cefoperazone CAS:62893-19-0 EC:263-749-4 (Vol 100 mg) - Shelf-life: 24 months - for Drugs and Hormones - Store in a freezer at -18°C or below - ISO 17034 / ISO 17025: Yes</t>
  </si>
  <si>
    <t>RE010100900.6</t>
  </si>
  <si>
    <t xml:space="preserve">CEFTIOFUR        100 mg - purezza analitica   </t>
  </si>
  <si>
    <t>SB40990.100MG</t>
  </si>
  <si>
    <t>Ceftiofur CAS:80370-57-6
CRM, ISO 17034 and ISO 17025</t>
  </si>
  <si>
    <t>RE010100900.7</t>
  </si>
  <si>
    <t xml:space="preserve">METHIMAZOL   250 mg -purezza analitica  purezza   (TAPAZOLE)                                       </t>
  </si>
  <si>
    <t xml:space="preserve">  purezza analitica  </t>
  </si>
  <si>
    <t>DRE-C15020200</t>
  </si>
  <si>
    <t>Methimazol [CAS: 60-56-0]
CRM, ISO 17034 and ISO 17025</t>
  </si>
  <si>
    <t>RE01010290.3</t>
  </si>
  <si>
    <t xml:space="preserve">Penicillin G potassium salt  - CF 250 mg - purezza analitica  </t>
  </si>
  <si>
    <t>SB50270.250MG</t>
  </si>
  <si>
    <t>Penicillin G potassium salt CAS:113-98-4 EC:204-038-0
CRM, ISO 17034 and ISO 17025</t>
  </si>
  <si>
    <t>RE01010320.3</t>
  </si>
  <si>
    <t>VALNEMULIN HIDROCHLORIDE CF 25 mg - purezza analitica</t>
  </si>
  <si>
    <t>DRE-C17899970</t>
  </si>
  <si>
    <t>Valnemulin hydrochloride [CAS: 133868-46-9]
CRM, ISO 17034 and ISO 17025</t>
  </si>
  <si>
    <t>25 mg</t>
  </si>
  <si>
    <t>RE01020600.1</t>
  </si>
  <si>
    <t>MALACHITE GREEN CHLORIDE CF 25 mg - purezza &gt;= 97%</t>
  </si>
  <si>
    <t>purezza &gt;= 97% - dichiarazione di scadenza del lotto di prodotto fornito</t>
  </si>
  <si>
    <t>SB64822.100MG</t>
  </si>
  <si>
    <t>Malachite Green chloride CAS:569-64-2 EC:209-322-8
purezza &gt;=97%
CRM, ISO 17034 and ISO 17025</t>
  </si>
  <si>
    <t>RE01020600.2</t>
  </si>
  <si>
    <t>LEUCOMALACHITE GREEN confezione 100 mg - purezza &gt;= 98%</t>
  </si>
  <si>
    <t xml:space="preserve"> purezza &gt;= 98% - dichiarazione di scadenza del lotto di prodotto fornito</t>
  </si>
  <si>
    <t>SB62940.100MG</t>
  </si>
  <si>
    <t>Leucomalachite Green CAS:129-73-7 EC:204-961-9
purezza &gt;=98%
CRM, ISO 17034 and ISO 17025</t>
  </si>
  <si>
    <t>RE010310780</t>
  </si>
  <si>
    <t>CLOPIDOL  CF100mg- purezza analitica</t>
  </si>
  <si>
    <t>SB53590.100MG</t>
  </si>
  <si>
    <t>Clopidol CAS:2971-90-6 EC:221-008-2
CRM, ISO 17034 and ISO 17025</t>
  </si>
  <si>
    <t>RE01032400</t>
  </si>
  <si>
    <t xml:space="preserve">DICLAZURIL     100 mg    purezza analitica  </t>
  </si>
  <si>
    <t>SB50290.100MG</t>
  </si>
  <si>
    <t>Diclazuril CAS:101831-37-2
CRM, ISO 17034 and ISO 17025</t>
  </si>
  <si>
    <t>RE01041600</t>
  </si>
  <si>
    <t>PREDNISOLONE CF 250 mg - purezza &gt;= 95%</t>
  </si>
  <si>
    <t>pureza&gt;= 95%- dichiarazione di scadenza del lotto di prodotto fornito</t>
  </si>
  <si>
    <t>SB34920.250MG</t>
  </si>
  <si>
    <t>Prednisolone [CAS:50-24-8]
purezza &gt;=95%
CRM, ISO 17034 and ISO 17025</t>
  </si>
  <si>
    <t>RE01041750</t>
  </si>
  <si>
    <t>DICLOXACILLIN SODIUM SALT MONOHYDRATE ANALYTICAL STANDARD MG100 13412-64-1</t>
  </si>
  <si>
    <t>SB56440.100MG</t>
  </si>
  <si>
    <t>Dicloxacillin sodium salt monohydrate CAS:13412-64-1
CRM, ISO 17034 and ISO 17025</t>
  </si>
  <si>
    <t>RE01041750.</t>
  </si>
  <si>
    <t>SULFAMETHOXYPYRIDAZINE ANALYTICAL STANDARD MG 250 80-35-3</t>
  </si>
  <si>
    <t>SB39080.100MG</t>
  </si>
  <si>
    <t>Sulfamethoxypyridazine CAS:80-35-3 EC:201-272-5 (Vol 100 mg) - Shelf-life: 24 months - for Drugs and Hormones - Store in a refrigerator at temperatures between 2°C to 8°C - ISO 17034 / ISO 17025: Yes</t>
  </si>
  <si>
    <t>RE01041750.1</t>
  </si>
  <si>
    <t>CLOXACILLIN SODIUM SALT MONOHYDRATE ANALYTICAL STANDARD MG 250 7081-44-9</t>
  </si>
  <si>
    <t>SB46334.250MG</t>
  </si>
  <si>
    <t>Cloxacillin Sodium Salt Monohydrate CAS:7081-44-9
CRM, ISO 17034 and ISO 17025</t>
  </si>
  <si>
    <t>RE01041750.10</t>
  </si>
  <si>
    <t>TYLOSIN TARTRATE CF 25 mg- purezza analitica prodotto Dr. Ehrenstorfer</t>
  </si>
  <si>
    <t>SB35010.250MG</t>
  </si>
  <si>
    <t>Tylosin tartrate CAS:74610-55-2
CRM, ISO 17034 and ISO 17025</t>
  </si>
  <si>
    <t>RE01041750.11</t>
  </si>
  <si>
    <t>LINCOMYCIN HYDROCHLORIDE MONOHYDRATE ANALYTICAL STANDARD MG 2507179-49-9</t>
  </si>
  <si>
    <t>SB58120.250MG</t>
  </si>
  <si>
    <t>Lincomycin hydrochloride monohydrate CAS:7179-49-9
CRM, ISO 17034 and ISO 17025</t>
  </si>
  <si>
    <t>RE01041750.12</t>
  </si>
  <si>
    <t xml:space="preserve">FLUMEQUINE   250 mg  purezza analitica </t>
  </si>
  <si>
    <t>DRE-C13718000</t>
  </si>
  <si>
    <t>Flumequine [CAS: 42835-25-6]
CRM, ISO 17034 and ISO 17025</t>
  </si>
  <si>
    <t>RE01041750.13</t>
  </si>
  <si>
    <t>DIFLOXACIN HYDROCHLORIDE ANALYTICAL STANDARD MG 100 91296-86-5</t>
  </si>
  <si>
    <t>SB39180.100MG</t>
  </si>
  <si>
    <t>Difloxacin hydrochloride CAS:91296-86-5
CRM, ISO 17034 and ISO 17025</t>
  </si>
  <si>
    <t>RE01041750.14</t>
  </si>
  <si>
    <t>ENROFLOXACIN  ANALYTICAL STANDARD MG 100 93106-60-6</t>
  </si>
  <si>
    <t>SB39200.100MG</t>
  </si>
  <si>
    <t>Enrofloxacin CAS:93106-60-6
CRM, ISO 17034 and ISO 17025</t>
  </si>
  <si>
    <t>RE01041750.15</t>
  </si>
  <si>
    <t xml:space="preserve">MARBOFLOXACIN  CF 100 mg-  purezza analitica </t>
  </si>
  <si>
    <t>SB39230.100MG</t>
  </si>
  <si>
    <t>Marbofloxacin CAS:115550-35-1
CRM, ISO 17034 and ISO 17025</t>
  </si>
  <si>
    <t>RE01041750.16</t>
  </si>
  <si>
    <t xml:space="preserve">NORFLOXACIN confezione   100 mg-  purezza analitica </t>
  </si>
  <si>
    <t>SB39250.100MG</t>
  </si>
  <si>
    <t>Norfloxacin CAS:70458-96-7 EC:274-614-4
CRM, ISO 17034 and ISO 17025</t>
  </si>
  <si>
    <t>RE01041750.17</t>
  </si>
  <si>
    <t xml:space="preserve">Oxacillin sodium salt monohydrate - CF 100 mg - purezza analitica , </t>
  </si>
  <si>
    <t>SB43850.100MG</t>
  </si>
  <si>
    <t>Oxacillin sodium salt Monohydrate CAS:7240-38-2
CRM, ISO 17034 and ISO 17025</t>
  </si>
  <si>
    <t>RE01041750.18</t>
  </si>
  <si>
    <t>THIAMPHENICOL  ANALYTICAL STANDARD MG 100 15318-45-3</t>
  </si>
  <si>
    <t>SB40910.100MG</t>
  </si>
  <si>
    <t>Thiamphenicol CAS:15318-45-3 EC:239-355-3
CRM, ISO 17034 and ISO 17025</t>
  </si>
  <si>
    <t>RE01041750.2</t>
  </si>
  <si>
    <t xml:space="preserve">NAFCILLIN SODIUM SALT CF 100 mg-  purezza analitica </t>
  </si>
  <si>
    <t>SB54590.100MG</t>
  </si>
  <si>
    <t>Nafcillin sodium salt CAS:985-16-0 EC:213-574-4
CRM, ISO 17034 and ISO 17025</t>
  </si>
  <si>
    <t>RE01041750.3</t>
  </si>
  <si>
    <t>Gentamicina solfato idrato CF 250 mg - purezza analitica</t>
  </si>
  <si>
    <t>SB52030.250MG</t>
  </si>
  <si>
    <t>Gentamycin sulfate CAS:1405-41-0 EC:215-778-9
CRM, ISO 17034 and ISO 17025</t>
  </si>
  <si>
    <t>RE01041750.4</t>
  </si>
  <si>
    <t>Paromomicina solfato CF 100 mg - purezza analitica</t>
  </si>
  <si>
    <t>SB58090.100MG</t>
  </si>
  <si>
    <t>Paromomycin sulfatе [CAS:1263-89-4] 
CRM, ISO 17034 and ISO 17025</t>
  </si>
  <si>
    <t>RE01041750.5</t>
  </si>
  <si>
    <t>Dapsone CF 250 mg - purezza analitica</t>
  </si>
  <si>
    <t>DRE-C11963000</t>
  </si>
  <si>
    <t>Dapson [CAS: 80-08-0]
CRM, ISO 17034 and ISO 17025</t>
  </si>
  <si>
    <t>Il prodotto offerto è certificato ISO 17034 e ISO 17025 come da vostra richiesta ai chiarimenti.
In caso di ordine comunicheremo il lotto disponibile e la sua scadenza all'Istituto prima di procedere alla fornitura</t>
  </si>
  <si>
    <t>RE01041750.7</t>
  </si>
  <si>
    <t>SULFAMONOMETHOXINE ANALYTICAL STANDARD MG 100 1220-83-3</t>
  </si>
  <si>
    <t>DRE-C16998175</t>
  </si>
  <si>
    <t>Sulfamonomethoxine [CAS: 1220-83-3]
CRM, ISO 17034 and ISO 17025</t>
  </si>
  <si>
    <t>RE01041750.8</t>
  </si>
  <si>
    <t>TRIMETHOPRIM  ANALYTICAL STANDARD MG 250 738-70-5</t>
  </si>
  <si>
    <t>DRE-C17875000</t>
  </si>
  <si>
    <t>Trimethoprim [CAS: 738-70-5]
CRM, ISO 17034 and ISO 17025</t>
  </si>
  <si>
    <t>RE01041750.9</t>
  </si>
  <si>
    <t>TILMICOSIN   ANALYTICAL STANDARD MG 100 108050-54-0</t>
  </si>
  <si>
    <t>DRE-C17582000</t>
  </si>
  <si>
    <t>Tilmicosin [CAS: 108050-54-0]
CRM, ISO 17034 and ISO 17025</t>
  </si>
  <si>
    <t>RE01041751</t>
  </si>
  <si>
    <t>4-(METHYLAMINO)ANTIPYRINE HYDROCHLORIDE, ANALYTICAL STANDARD MG 25</t>
  </si>
  <si>
    <t>DRE-C15083385</t>
  </si>
  <si>
    <t>4-(Methylamino)antipyrine hydrochloride [CAS: 856307-27-2]
CRM, ISO 17034 and ISO 17025</t>
  </si>
  <si>
    <t>RE01041751.10</t>
  </si>
  <si>
    <t>DIHYDROSTREPTOMYCIN SESQUISULFATE, ANALYTICAL STANDARD MG 100</t>
  </si>
  <si>
    <t>DRE-C12635300</t>
  </si>
  <si>
    <t>Dihydrostreptomycin sesquisulfate [CAS: 5490-27-7]
CRM, ISO 17034 and ISO 17025</t>
  </si>
  <si>
    <t>RE01041751.11</t>
  </si>
  <si>
    <t>ENOXACIN SESQUIHYDRATE, ANALYTICAL STANDARD MG 100</t>
  </si>
  <si>
    <t>SB39190.100MG</t>
  </si>
  <si>
    <t>Enoxacin [CAS:74011-58-8]  (Vol 100 mg) - Shelf-life: 24 months - for Drugs and Hormones - Store in a freezer at -18°C or below - ISO 17034 / ISO 17025: Yes</t>
  </si>
  <si>
    <t>https://www.cpachem.com/shop/a/104957/sb39190.100mg</t>
  </si>
  <si>
    <t>RE01041751.12</t>
  </si>
  <si>
    <t>SARAFLOXACIN HYDROCHLORIDE, ANALYTICAL STANDARD MG 100</t>
  </si>
  <si>
    <t>SB39300.100MG</t>
  </si>
  <si>
    <t>Sarafloxacin hydrochloride CAS:91296-87-6
CRM, ISO 17034 and ISO 17025</t>
  </si>
  <si>
    <t>RE01041751.13</t>
  </si>
  <si>
    <t>STREPTOMYCIN SULFATE, ANALYTICAL STANDARD MG 250</t>
  </si>
  <si>
    <t>pura per analisi</t>
  </si>
  <si>
    <t>SB34180.250MG</t>
  </si>
  <si>
    <t>Streptomycin Sulfate CAS:3810-74-0 EC:223-286-0
CRM, ISO 17034 and ISO 17025</t>
  </si>
  <si>
    <t>RE01041751.15</t>
  </si>
  <si>
    <t>SULFANILAMIDE, ANALYTICAL STANDARD MG 250</t>
  </si>
  <si>
    <t>SB39110.250MG</t>
  </si>
  <si>
    <t>Sulfanilamide CAS:63-74-1 EC:200-563-4
CRM, ISO 17034 and ISO 17025</t>
  </si>
  <si>
    <t>RE01041751.4</t>
  </si>
  <si>
    <t>AMOXICILLIN CF 1 g - purezza analitica &gt; 97%</t>
  </si>
  <si>
    <t xml:space="preserve"> purezza analitica &gt; 97%  --dichiarazione di scadenza del lotto di prodotto fornito</t>
  </si>
  <si>
    <t>SB40870.1G</t>
  </si>
  <si>
    <t>Amoxicillin CAS:26787-78-0 EC:248-003-8. CRM, ISO 17034 and ISO 17025. Conservation 24 months. Store in a refrigerator at temperatures between 2°C to 8°C. 1g</t>
  </si>
  <si>
    <t>1000mg</t>
  </si>
  <si>
    <t>RE01041751.5</t>
  </si>
  <si>
    <t>CEFADROXIL, ANALYTICAL STANDARD MG 100</t>
  </si>
  <si>
    <t>DRE-C11063000</t>
  </si>
  <si>
    <t>Cefadroxil [CAS: 50370-12-2]
CRM, ISO 17034 and ISO 17025</t>
  </si>
  <si>
    <t>RE01041751.6</t>
  </si>
  <si>
    <t>CEFUROXIME SODIUM SALT, ANALYTICAL STANDARD MG 100</t>
  </si>
  <si>
    <t>SB58140.100MG</t>
  </si>
  <si>
    <t>Cefuroxime sodium salt CAS:56238-63-2 EC:260-073-1
CRM, ISO 17034 and ISO 17025</t>
  </si>
  <si>
    <t>RE01044220</t>
  </si>
  <si>
    <t xml:space="preserve">PROMAZINE HYDROCHILORIDE - confezione   250 mg-  purezza analitica          </t>
  </si>
  <si>
    <t xml:space="preserve">  purezza analitica         </t>
  </si>
  <si>
    <t>DRE-C16345700</t>
  </si>
  <si>
    <t>Promazine hydrochloride [CAS: 53-60-1]
CRM, ISO 17034 and ISO 17025</t>
  </si>
  <si>
    <t>3 x 100 mg</t>
  </si>
  <si>
    <t>RE01044220.2</t>
  </si>
  <si>
    <t>CHLOROPROMAZINE HYDROCHILORIDE 250 MG</t>
  </si>
  <si>
    <t>DRE-C11575000</t>
  </si>
  <si>
    <t>Chlorpromazine hydrochloride [CAS: 69-09-0]
CRM, ISO 17034 and ISO 17025</t>
  </si>
  <si>
    <t>RE01044230</t>
  </si>
  <si>
    <t xml:space="preserve">HALOFUGINONE  HIDROBROMIDE CF 10 mg-  purezza analitica                                           </t>
  </si>
  <si>
    <t xml:space="preserve">10 mg  purezza analitica  </t>
  </si>
  <si>
    <t>DRE-C14059280</t>
  </si>
  <si>
    <t>Halofuginone Hydrobromide [CAS: 64924-67-0]
CRM, ISO 17034 and ISO 17025</t>
  </si>
  <si>
    <t>RE01044230.1</t>
  </si>
  <si>
    <t xml:space="preserve">DECOQUINATE- 100 mg - purezza analitica     </t>
  </si>
  <si>
    <t>100 mg   purezza analitica -dichiarazione di scadenza del lotto di prodotto fornito</t>
  </si>
  <si>
    <t>SB50590.100MG</t>
  </si>
  <si>
    <t>Decoquinate CAS:18507-89-6 EC:242-389-1
CRM, ISO 17034 and ISO 17025</t>
  </si>
  <si>
    <t>RE01044230.2</t>
  </si>
  <si>
    <t>NICARBAZINA  CF 100 mg - purezza = 98%</t>
  </si>
  <si>
    <t>purezza analitica &gt;= 98%- dichiarazione di scadenza del lotto di prodotto fornito</t>
  </si>
  <si>
    <t>SB18251.100MG</t>
  </si>
  <si>
    <t>Nicarbazin [CAS:330-95-0] (Vol 100 mg) - Shelf-life: 24 months - for Drugs and Hormones - Store in a refrigerator at temperatures between 2°C to 8°C - ISO 17034 / ISO 17025: Yes</t>
  </si>
  <si>
    <t>RE01050450</t>
  </si>
  <si>
    <t>DEXAMETHASONE CF 100 mg - purezza &gt;= 97%</t>
  </si>
  <si>
    <t>purezza &gt;= 97%- dichiarazione di scadenza del lotto di prodotto fornito</t>
  </si>
  <si>
    <t>SB34720.100MG</t>
  </si>
  <si>
    <t>Dexamethasone CAS:50-02-2 EC:200-003-9 (Vol 100 mg) - Shelf-life: 24 months - for Drugs and Hormones - Store in a refrigerator at temperatures between 2°C to 8°C - ISO 17034 / ISO 17025: Yes</t>
  </si>
  <si>
    <t>https://www.cpachem.com/shop/a/104735/sb34720.100mg</t>
  </si>
  <si>
    <t>RE01050470.1</t>
  </si>
  <si>
    <t>FENBENDAZOLE CF 100 mg - purezza analitica</t>
  </si>
  <si>
    <t>SB39820.100MG</t>
  </si>
  <si>
    <t>Fenbendazole CAS:43210-67-9 EC:256-145-7 (Vol 100 mg) - Shelf-life: 24 months - for Drugs and Hormones - Store in a refrigerator at temperatures between 2°C to 8°C - ISO 17034 / ISO 17025: Yes</t>
  </si>
  <si>
    <t>RE01050500.1</t>
  </si>
  <si>
    <t>ACIDO OXOLINIC CF 100mg - purezza = 98%</t>
  </si>
  <si>
    <t>SB39260.100MG</t>
  </si>
  <si>
    <t>Oxolinic acid CAS: 14698-29-4 EC:238-750-8 (Vol 100 mg) - Shelf-life: 24 months - for Drugs and Hormones - Store in a refrigerator at temperatures between 2°C to 8°C - ISO 17034 / ISO 17025: Yes</t>
  </si>
  <si>
    <t>RE01050530.3</t>
  </si>
  <si>
    <t>SULFAMETHOXAZOLE CF 250 mg- purezza = 98%</t>
  </si>
  <si>
    <t>SB27840.250MG</t>
  </si>
  <si>
    <t>Sulfamethoxazole CAS:723-46-6 EC:211-963-3 (Vol 250 mg) - Shelf-life: 24 months - for Miscellaneous - Store in a refrigerator at temperatures between 2°C to 8°C - ISO 17034 / ISO 17025: Yes</t>
  </si>
  <si>
    <t>RE01050541</t>
  </si>
  <si>
    <t>THIABENDAZOLO  CF 250 mg - purezza  purezza = 99%</t>
  </si>
  <si>
    <t>SB6590.250MG</t>
  </si>
  <si>
    <t>Thiabendazole CAS:148-79-8 EC:205-725-8 (Vol 250 mg) - Shelf-life: 24 months - for Miscellaneous - Store in a refrigerator at temperatures between 2°C to 8°C - ISO 17034 / ISO 17025: Yes</t>
  </si>
  <si>
    <t>RE01050621</t>
  </si>
  <si>
    <t>OXIBENDAZOLE CF 100 mg - purezza  purezza &gt;= 96%</t>
  </si>
  <si>
    <t xml:space="preserve"> purezza &gt;= 95% - dichiarazione di scadenza del lotto di prodotto fornito</t>
  </si>
  <si>
    <t>SB44634.100MG</t>
  </si>
  <si>
    <t>Oxibendazole CAS:20559-55-1 EC:243-877-7 (Vol 100 mg) - Shelf-life: 24 months - for Drugs and Hormones - Store in a refrigerator at temperatures between 2°C to 8°C - ISO 17034 / ISO 17025: Yes</t>
  </si>
  <si>
    <t>RE01050680.1</t>
  </si>
  <si>
    <t>TERBUTALINE HEMISULFATE SALT 100MG</t>
  </si>
  <si>
    <t>SB44884.100MG</t>
  </si>
  <si>
    <t>Terbutaline hemisulfate salt CAS:23031-32-5 EC:245-386-3 (Vol 100 mg) - Shelf-life: 24 months - for Drugs and Hormones - Store in a freezer at -18°C or below - ISO 17034 / ISO 17025: Yes</t>
  </si>
  <si>
    <t>https://www.cpachem.com/shop/a/105230/sb44884.100mg</t>
  </si>
  <si>
    <t>LAB SERVICE</t>
  </si>
  <si>
    <t>RE01051330.2</t>
  </si>
  <si>
    <t>DIENESTROL cf 25  mg-purezza analitica 96,1%</t>
  </si>
  <si>
    <t>DRE-C12598000</t>
  </si>
  <si>
    <t>Dienestrol 25mg</t>
  </si>
  <si>
    <t>25mg</t>
  </si>
  <si>
    <t>RE01052211.14</t>
  </si>
  <si>
    <t xml:space="preserve">SULFADOXIN CF-250 mg-  purezza analitica </t>
  </si>
  <si>
    <t>SB39040.100MG</t>
  </si>
  <si>
    <t>Sulfadoxin CAS:2447-57-6 EC:219-504-9 (Vol 100 mg) - Shelf-life: 24 months - for Drugs and Hormones - Store in a refrigerator at temperatures between 2°C to 8°C - ISO 17034 / ISO 17025: Yes</t>
  </si>
  <si>
    <t>RE01052211.17</t>
  </si>
  <si>
    <t xml:space="preserve">NALIDIXIC ACID CF 100 mg-  purezza analitica </t>
  </si>
  <si>
    <t xml:space="preserve">CF-100mg-  purezza analitica   </t>
  </si>
  <si>
    <t>SB39240.100MG</t>
  </si>
  <si>
    <t>Nalidixic acid CAS:389-08-2 EC:206-864-7 (Vol 100 mg) - Shelf-life: 24 months - for Drugs and Hormones - Store in a refrigerator at temperatures between 2°C to 8°C - ISO 17034 / ISO 17025: Yes</t>
  </si>
  <si>
    <t>RE01052211.18</t>
  </si>
  <si>
    <t xml:space="preserve">CIPROFLOXACIN 100 mg - purezza analitica </t>
  </si>
  <si>
    <t>SB36730.100MG</t>
  </si>
  <si>
    <t>Ciprofloxacin CAS:85721-33-1 (Vol 100 mg) - Shelf-life: 24 months - for Drugs and Hormones - Store in a freezer at -18°C or below - ISO 17034 / ISO 17025: Yes</t>
  </si>
  <si>
    <t>RE01052211.31</t>
  </si>
  <si>
    <t xml:space="preserve">DANOFLOXACIN  100 mg - purezza analitica </t>
  </si>
  <si>
    <t>SB39170.50MG</t>
  </si>
  <si>
    <t>Danofloxacin CAS:112398-08-0 (Vol 50 mg) - Shelf-life: 24 months - for Drugs and Hormones - Store in a refrigerator at temperatures between 2°C to 8°C - ISO 17034 / ISO 17025: Yes</t>
  </si>
  <si>
    <t>50mg</t>
  </si>
  <si>
    <t>RE01052211.50</t>
  </si>
  <si>
    <t>SULFAMETHAZINE SODIUM SALT CONFEZIONE DA  250 mg</t>
  </si>
  <si>
    <t>SB34980.100MG</t>
  </si>
  <si>
    <t>Sulfamethazine CAS:57-68-1 EC:200-346-4 (Vol 100 mg) - Shelf-life: 24 months - for Drugs and Hormones - Store in a refrigerator at temperatures between 2°C to 8°C - ISO 17034 / ISO 17025: Yes</t>
  </si>
  <si>
    <t>RE01052211.52</t>
  </si>
  <si>
    <t>SULFAPYRIDINE confezione da 100 mg</t>
  </si>
  <si>
    <t>SB39120.250MG</t>
  </si>
  <si>
    <t>Sulfapyridine CAS:144-83-2 EC:205-642-7 (Vol 250 mg) - Shelf-life: 24 months - for Drugs and Hormones - Store in a refrigerator at temperatures between 2°C to 8°C - ISO 17034 / ISO 17025: Yes</t>
  </si>
  <si>
    <t>RE01052310.1</t>
  </si>
  <si>
    <t>RACTOPAMINE HYDROCHLORIDE CF 100 mg - purezza= &gt;= 96%</t>
  </si>
  <si>
    <t xml:space="preserve"> purezza &gt;= 96%- dichiarazione di scadenza del lotto di prodotto fornito</t>
  </si>
  <si>
    <t>SB44774.100MG</t>
  </si>
  <si>
    <t>Ractopamine hydrochloride CAS:90274-24-1 (Vol 100 mg) - Shelf-life: 24 months - for Drugs and Hormones - Store in a freezer at -18°C or below - ISO 17034 / ISO 17025: Yes</t>
  </si>
  <si>
    <t>RE01052680.2</t>
  </si>
  <si>
    <t>AMPICILLIN 250MG CAS NR. 69-53-4 purezza analitica &gt;= 97,7%</t>
  </si>
  <si>
    <t xml:space="preserve">purezza analitica &gt;= 97,7%- dichiarazione di scadenza del lotto di prodotto fornito </t>
  </si>
  <si>
    <t>TMT0814L-1g</t>
  </si>
  <si>
    <t>Ampicillin</t>
  </si>
  <si>
    <t>Conf Reale 1 g - prezzo 96 eu https://www.targetmol.com/datasheet/T0814L</t>
  </si>
  <si>
    <t>RE01052690</t>
  </si>
  <si>
    <t>ABAMECTIN CF 100 mg - purezza analitica &gt;= 98,7%</t>
  </si>
  <si>
    <t xml:space="preserve">CF100 mg-purezza analitica &gt;= 98,7% - dichiarazione di scadenza del lotto di prodotto fornito </t>
  </si>
  <si>
    <t>SB4190.100MG</t>
  </si>
  <si>
    <t>Abamectin CAS:71751-41-2 (Vol 100 mg) - Shelf-life: 24 months - for Miscellaneous - Store in a freezer at -18°C or below - ISO 17034 / ISO 17025: Yes</t>
  </si>
  <si>
    <t>RE01052780.2</t>
  </si>
  <si>
    <t>HALOFUGLONE 13C6 HIDROBROMIDE 10MG</t>
  </si>
  <si>
    <t>32481-10MG</t>
  </si>
  <si>
    <t>HALOFUGINONE HYDROBROMIDE VETRANAL</t>
  </si>
  <si>
    <t>1 * 10 mg</t>
  </si>
  <si>
    <t>RE01052780.3</t>
  </si>
  <si>
    <t xml:space="preserve">DICLAZURIL-METHYL 10 mg  purezza analitica  </t>
  </si>
  <si>
    <t>EHERC12533200</t>
  </si>
  <si>
    <t>DICLAZURIL-METHYL</t>
  </si>
  <si>
    <t>RE01053270.2</t>
  </si>
  <si>
    <t>MONENSIN SODIUM  CF 100 mg - purezza &gt;= 90%</t>
  </si>
  <si>
    <t>purezza &gt;= 90%- dichiarazione di scadenza del lotto di prodotto fornito</t>
  </si>
  <si>
    <t>SB48514.100MG</t>
  </si>
  <si>
    <t>Monensin Sodium Salt CAS:22373-78-0 EC:244-941-7 (Vol 100 mg) - Shelf-life: 24 months - for Drugs and Hormones - Store in a refrigerator at temperatures between 2°C to 8°C - ISO 17034 / ISO 17025: Yes</t>
  </si>
  <si>
    <t>RE01053613</t>
  </si>
  <si>
    <t>FLUBENDAZOLE  100 mg - purezza = 98%</t>
  </si>
  <si>
    <t>SB44664.100MG</t>
  </si>
  <si>
    <t>Flubendazol CAS:31430-15-6 EC:250-624-4 (Vol 100 mg) - Shelf-life: 24 months - for Drugs and Hormones - Store in a refrigerator at temperatures between 2°C to 8°C - ISO 17034 / ISO 17025: Yes</t>
  </si>
  <si>
    <t>RE01053970</t>
  </si>
  <si>
    <t>SULFACHLOROPYRIDAZINE CF 250 mg- purezza = 98%</t>
  </si>
  <si>
    <t>SB39010.250MG</t>
  </si>
  <si>
    <t>Sulfachloropyridazine CAS:80-32-0 EC:201-269-9 (Vol 250 mg) - Shelf-life: 24 months - for Miscellaneous - Store in a refrigerator at temperatures between 2°C to 8°C - ISO 17034 / ISO 17025: Yes</t>
  </si>
  <si>
    <t>RE01053970.5</t>
  </si>
  <si>
    <t>SULFADIMETHOXINE  250 mg- purezza = 98,5%</t>
  </si>
  <si>
    <t>SB39030.250MG</t>
  </si>
  <si>
    <t>Sulfadimethoxine CAS:122-11-2 EC:204-523-7 (Vol 250 mg) - Shelf-life: 24 months - for Drugs and Hormones - Store in a refrigerator at temperatures between 2°C to 8°C - ISO 17034 / ISO 17025: Yes</t>
  </si>
  <si>
    <t>RE01054010.3</t>
  </si>
  <si>
    <t xml:space="preserve">KETOPROFEN CF100 mg-purezza analitica &gt;= 99,9% </t>
  </si>
  <si>
    <t xml:space="preserve">purezza analitica &gt;= 99,9%  - dichiarazione di scadenza del lotto di prodotto fornito </t>
  </si>
  <si>
    <t>SB25501.100MG</t>
  </si>
  <si>
    <t>Ketoprofen CAS:22071-15-4 EC:244-759-8 (Vol 100 mg) - Shelf-life: 24 months - for Drugs and Hormones - Store in a refrigerator at temperatures between 2°C to 8°C - ISO 17034 / ISO 17025: Yes</t>
  </si>
  <si>
    <t>RE01054030.2</t>
  </si>
  <si>
    <t>CARPROFEN CF 100 mg-purezza analitica</t>
  </si>
  <si>
    <t>SB55180.100MG</t>
  </si>
  <si>
    <t>Carprofen CAS:53716-49-7 EC:258-712-4 (Vol 100 mg) - Shelf-life: 24 months - for Drugs and Hormones - Store in a refrigerator at temperatures between 2°C to 8°C - ISO 17034 / ISO 17025: Yes</t>
  </si>
  <si>
    <t>https://www.cpachem.com/shop/a/105634/sb55180.100mg</t>
  </si>
  <si>
    <t>RE01054570.33</t>
  </si>
  <si>
    <t>Tolfenamic acid, 13710-19-5,Neat,100mg</t>
  </si>
  <si>
    <t>SB56950.100MG</t>
  </si>
  <si>
    <t>Tolfenamic acid CAS:13710-19-5 EC:237-264-3 (Vol 100 mg) - Shelf-life: 24 months - for Drugs and Hormones - Store in a refrigerator at temperatures between 2°C to 8°C - ISO 17034 / ISO 17025: Yes</t>
  </si>
  <si>
    <t>RE01054740.1</t>
  </si>
  <si>
    <t>ISOXSUPRINE HYDROCHLORIDE  100 mg - purezza analitica&gt; 99% -</t>
  </si>
  <si>
    <t xml:space="preserve"> purezza analitica &gt; 99% -  dichiarazione di scadenza del lotto di prodotto fornito</t>
  </si>
  <si>
    <t>SB44854.100MG</t>
  </si>
  <si>
    <t>Isoxsuprine Hydrochloride [CAS:579-56-6] (Vol 100 mg) - Shelf-life: 24 months - for Drugs and Hormones - Store in a refrigerator at temperatures between 2°C to 8°C - ISO 17034 / ISO 17025: Yes</t>
  </si>
  <si>
    <t>https://www.cpachem.com/shop/a/105228/sb44854.100mg</t>
  </si>
  <si>
    <t>RE01055620</t>
  </si>
  <si>
    <t>MOXIDECTINA 25 mg - purezza 98%</t>
  </si>
  <si>
    <t>purezza analitica &gt;= 98% - dichiarazione di scadenza del lotto di prodotto fornito</t>
  </si>
  <si>
    <t>SB29210.25MG</t>
  </si>
  <si>
    <t>Moxidectin [CAS:113507-06-5] (Vol 25 mg) - Shelf-life: 24 months - for Drugs and Hormones - Store in a refrigerator at temperatures between 2°C to 8°C - ISO 17034 / ISO 17025: Yes</t>
  </si>
  <si>
    <t>https://www.cpachem.com/shop/a/104426/sb29210.25mg</t>
  </si>
  <si>
    <t>RE010700130</t>
  </si>
  <si>
    <t>SULFAGUANIDINE CAS:57-67-0  confezione da 100 mg</t>
  </si>
  <si>
    <t>SB39050.100MG</t>
  </si>
  <si>
    <t>Sulfaguanidine CAS:57-67-0 EC:200-345-9 (Vol 100 mg) - Shelf-life: 24 months - for Drugs and Hormones - Store in a refrigerator at temperatures between 2°C to 8°C - ISO 17034 / ISO 17025: Yes</t>
  </si>
  <si>
    <t>RE010700130.1</t>
  </si>
  <si>
    <t>SULFAMETHIZOLE CAS 144-82-1  confezione da 100 mg</t>
  </si>
  <si>
    <t>SB34990.100MG</t>
  </si>
  <si>
    <t>Sulfamethizole CAS:144-82-1 EC:205-641-1 (Vol 100 mg) - Shelf-life: 24 months - for Drugs and Hormones - Store in a refrigerator at temperatures between 2°C to 8°C - ISO 17034 / ISO 17025: Yes</t>
  </si>
  <si>
    <t>RE01054220.120</t>
  </si>
  <si>
    <t xml:space="preserve">3 ACETYLDEOXYNIVALENOL    5 MG   (N. CAS  50722-38-8 ) </t>
  </si>
  <si>
    <t>10000302</t>
  </si>
  <si>
    <t xml:space="preserve"> 3-Acetyl-Deoxynivalenol (99.4 ± 0.6 purity [%])</t>
  </si>
  <si>
    <t>RE01054220.121</t>
  </si>
  <si>
    <t>DEOXYNIVALENOL  5 MG   (N. CAS 51481-10-8 )</t>
  </si>
  <si>
    <t>10000301</t>
  </si>
  <si>
    <t>Deoxynivalenol (99.4 ± 0.6 purity [%])</t>
  </si>
  <si>
    <t>RE01035810</t>
  </si>
  <si>
    <t>Arsenico standard AAS 1000 mg/l CERTIPUR 100 mL  - in HNO3 conc. 0.5 mol/lt</t>
  </si>
  <si>
    <t>CH - materiali di riferimento per analisi di metalli</t>
  </si>
  <si>
    <t>A003.2NP.L1</t>
  </si>
  <si>
    <t>Arsenic As - 1 g/l in diluted HNO3 for AAS
CRM, ISO 17034 and ISO 17025</t>
  </si>
  <si>
    <t>RE01035810.4</t>
  </si>
  <si>
    <t>Manganese standard AAS 1000 mg/l Certipur 100 mL - in HNO3 conc. 0.5 mol/lt</t>
  </si>
  <si>
    <t>A033.2NP.L1</t>
  </si>
  <si>
    <t>Manganese Mn - 1 g/l in diluted HNO3 for AAS
CRM, ISO 17034 and ISO 17025</t>
  </si>
  <si>
    <t>RE01035810.50</t>
  </si>
  <si>
    <t>NICHEL STANDARD AAS 1000MG/L CERTIPUR 100 ML - IN HNO3 CONC. 0.5 MOL/LT</t>
  </si>
  <si>
    <t xml:space="preserve">in HNO3 conc. 0.5 mol/lt  1000 ppm
usato anche come Modificante di matrice Ni(NO3)2  </t>
  </si>
  <si>
    <t>A038.2NP.L1</t>
  </si>
  <si>
    <t>Nickel Ni - 1g/l in diluted HNO3 for AAS
CRM, ISO 17034 and ISO 17025</t>
  </si>
  <si>
    <t>RE01037840</t>
  </si>
  <si>
    <t>Zinco standard AAS zinco 1000mg/l Certipur 100 mL - in HNO3 conc. 0.5 mol/lt</t>
  </si>
  <si>
    <t>A069.2NP.L1</t>
  </si>
  <si>
    <t>Zinc Zn - 1 g/l in diluted HNO3 for AAS
CRM, ISO 17034 and ISO 17025</t>
  </si>
  <si>
    <t>RE01037840.2</t>
  </si>
  <si>
    <t>Rame standard AAS  1000 mg/l CERTIPUR 100 mL - in HNO3 conc. 0.5 mol/lt</t>
  </si>
  <si>
    <t>A015.2NP.L1</t>
  </si>
  <si>
    <t>Cu Copper - 1g/l in diluted HNO3 for AAS
CRM, ISO 17034 and ISO 17025</t>
  </si>
  <si>
    <t>RE01050120.1</t>
  </si>
  <si>
    <t>STD YTTRIUM 1000 PPM 2% HNO3-100 mL,per ICP-MS</t>
  </si>
  <si>
    <t>per ICP-MS</t>
  </si>
  <si>
    <t>M267.2NP.L1</t>
  </si>
  <si>
    <t>Y 1000mg/l in diluted HNO3 for ICP/MS
CRM, ISO 17034 and ISO 17025</t>
  </si>
  <si>
    <t>RE01050120.3</t>
  </si>
  <si>
    <t>STD RHODIUM 1000 PPM 10% HCL. 125mL, per ICP-MS</t>
  </si>
  <si>
    <t>04736-100ML</t>
  </si>
  <si>
    <t>Rhodium Standard for ICP</t>
  </si>
  <si>
    <t>RE01054220.122</t>
  </si>
  <si>
    <t>CUSTOM MIX PEST 3-2 10ppm 10ml IN ACN MIX 3 21 COMPOUNDS (vedi note)</t>
  </si>
  <si>
    <t>CUSTOM MIX PEST 3-2 10ppm 10ml IN ACN MIX 3 21 COMPOUNDS; Azaconazole, Cyproconazole, Difenoconazole, Diniconazole, Epoxiconazole, Etoxazole, Fenbucanazole, Fluquinconazole, Flusilazole, Flutriafol, Metconazole,Paclobutrazol, Penconazole, Propiconazole, Tebuconazole, Tetraconazole, Thiabendazole, Tricyclazole, Fenarimol, Fuberidazole, Ethirimol.     mauro ok   nuovo</t>
  </si>
  <si>
    <t>CH - materiali di riferimento pesticidi-IPA-dicumarinici</t>
  </si>
  <si>
    <t>RD08950110</t>
  </si>
  <si>
    <t>21 components: 10ug/ml each of Azaconazole [CAS:60207-31-0]; Cyproconazole [CAS:94361-06-5];
Difenoconazole [CAS:119446-68-3]; Diniconazole [CAS:83657-24-3]; Epoxiconazole [CAS:133855-98-8];
Etoxazole [CAS:153233-91-1]; Fenbuconazole [CAS:114369-43-6]; Fluquinconazole [CAS:136426-54-5];
Flusilazole [CAS:85509-19-9]; Flutriafol [CAS:76674-21-0]; Metconazole [CAS:125116-23-6]; Paclobutrazol
[CAS:76738-62-0]; Penconazole [CAS:66246-88-6]; Propiconazole [CAS:60207-90-1]; Tebuconazole
[CAS:107534-96-3]; Tetraconazole [CAS:112281-77-3]; Thiabendazole [CAS:148-79-8]; Tricyclazole
[CAS:41814-78-2]; Fenarimol [CAS:60168-88-9]; Fuberidazole [CAS:3878-19-1]; Ethirimol [CAS:23947-60-6]
in Acetonitrile
CRM, ISO 17034 and ISO 17025</t>
  </si>
  <si>
    <t>RE01054220.123</t>
  </si>
  <si>
    <t>CUSTOM MIX PEST 3-3 10ppm 10ml IN ACN MIX 3 27 COMPOUNDS (vedi note)</t>
  </si>
  <si>
    <t>CUSTOM MIX PEST 3-3 10ppm 10ml IN ACN MIX 3 27 COMPOUNDS: Azoxystrobin, Cyprodinil, Fludioxonil, Metribuzin, Oxadixyl, Ametryne, Mepronil, Pendimethaline, Fenpropidin, Imazalil, Bromoxynil, Cymoxanil, Ioxynil, Clofentezine, Dimoxystrobin, Lenacil, Metalaxyl, Methomyl, Piperonyl butoxide, Prometryn, Buprofezin, Clothianidin, Furalaxyl, Myclobutanil, Picoxystrobin, Simetryn, Trifloxystrobin.      mauro ok   nuovo</t>
  </si>
  <si>
    <t>RD08950210</t>
  </si>
  <si>
    <t>27 components: 10ug/ml each of Azoxystrobin [CAS:131860-33-8]; Cyprodinil [CAS:121552-61-2]; Fludioxonil
[CAS:131341-86-1]; Metribuzin [CAS:21087-64-9]; Oxadixyl [CAS:77732-09-3]; Ametryn [CAS:834-12-8];
Mepronil [CAS:55814-41-0]; Pendimethalin [CAS:40487-42-1]; Fenpropidin [CAS:67306-00-7]; Imazalil
[CAS:35554-44-0]; Bromoxynil [CAS:1689-84-5]; Cymoxanil [CAS:57966-95-7]; Ioxynil [CAS:1689-83-4];
Clofentezine [CAS:74115-24-5]; Dimoxystrobin [CAS:149961-52-4]; Lenacil [CAS:2164-08-1]; Metalaxyl
[CAS:57837-19-1]; Methomyl [CAS:16752-77-5]; Piperonyl butoxide [CAS:51-03-6]; Prometryn
[CAS:7287-19-6]; Buprofezin [CAS:69327-76-0]; Clothianidin [CAS:210880-92-5]; Furalaxyl [CAS:57646-30-7];
Myclobutanil [CAS:88671-89-0]; Picoxystrobin [CAS:117428-22-5]; Simetryn [CAS:1014-70-6]; Trifloxystrobin
[CAS:141517-21-7] in Acetonitrile
CRM, ISO 17034 and ISO 17025</t>
  </si>
  <si>
    <t>RE01054220.124</t>
  </si>
  <si>
    <t>CUSTOM MIX PEST 3-5 10ppm 10ml IN ACN MIX 3 29COMPOUNDS  (vedi note)</t>
  </si>
  <si>
    <t>CUSTOM MIX PEST 3-5 10ppm 10ml IN ACN MIX 3 22 COMPOUNDS: Boscalide, Fluopicolide, Mepanipyrim, Propyzamide, Cyromazine, Atrazine, Atrazine desethyl, Butocarboxim, Cyazofamid, Cyflufenamid, Methoxyfenozide, Flubendiamide, Imidacloprid, Napropamide, Proquinazid, Tebufenozide, Thiaclopride, Acetamipride, Kresoxim methyl, Mandipropamid, Simazine, Zoxamide.      mauro ok   nuovo</t>
  </si>
  <si>
    <t>RD08950410</t>
  </si>
  <si>
    <t>22 components: 10ug/ml each of Boscalid [CAS:188425-85-6]; Fluopicolide [CAS:239110-15-7]; Mepanipyrim
[CAS:110235-47-7]; Propyzamide [CAS:23950-58-5]; Cyromazine [CAS:66215-27-8]; Atrazine
[CAS:1912-24-9]; Atrazine-desethyl [CAS:6190-65-4]; Butocarboxim [CAS:34681-10-2]; Cyazofamid
[CAS:120116-88-3]; Cyflufenamid [CAS:180409-60-3]; Methoxyfenozide [CAS:161050-58-4]; Flubendiamide
[CAS:272451-65-7]; Imidacloprid [CAS:138261-41-3]; Napropamide [CAS:15299-99-7]; Proquinazid
[CAS:189278-12-4]; Tebufenozide [CAS:112410-23-8]; Thiacloprid [CAS:111988-49-9]; Acetamiprid
[CAS:135410-20-7]; Kresoxim-methyl [CAS:143390-89-0]; Mandipropamid [CAS:374726-62-2]; Simazine
[CAS:122-34-9]; Zoxamide [CAS:156052-68-5] in Acetonitrile
CRM, ISO 17034 and ISO 17025</t>
  </si>
  <si>
    <t>RE01054220.125</t>
  </si>
  <si>
    <t>CUSTOM MIX PEST 3-610ppm 10ml IN ACN MIX 3 30COMPOUNDS (vedi note)</t>
  </si>
  <si>
    <t>CUSTOM MIX PEST 3-6 10ppm 10ml IN ACN MIX 3 30 COMPOUNDS: Linuron, Pencycuron, Chlorfenvinphos, Coumaphos, Fenamiphos, Methamidophos, Mevinphos, Monocrotophos, Triazophos, Azinphos methyl, Diuron, Fenuron, Pirimiphos ethyl, Profenophos, Quinalphos, Dicrotophos, Tribenuron methyl, Cycluron, Fenamiphos sulfone, Metoxuron, Monolinuron, Triflumuron, Chlorfluazuron, Forchlorfenuron, Fenamiphos sulfoxide, Methabenzthiazuron, Metobromuron, Chlorotoluron, Diflubenzuron, Isoproturon.        mauro ok   nuovo</t>
  </si>
  <si>
    <t>RD08950510</t>
  </si>
  <si>
    <t>Kit of 30 components: 10ug/ml each of Linuron [CAS:330-55-2]; Pencycuron [CAS:66063-05-6];
Chlorfenvinphos [CAS:470-90-6]; Coumaphos [CAS:56-72-4]; Fenamiphos [CAS:22224-92-6]; Methamidophos
[CAS:10265-92-6]; Mevinphos [CAS:7786-34-7]; Monocrotophos [CAS:6923-22-4]; Triazophos
[CAS:24017-47-8]; Azinphos-methyl [CAS:86-50-0]; Diuron [CAS:330-54-1]; Fenuron [CAS:101-42-8];
Pirimiphos-ethyl [CAS:23505-41-1]; Profenofos [CAS:41198-08-7]; Quinalphos [CAS:13593-03-8]; Dicrotophos
[CAS:141-66-2]; Tribenuron-methyl [CAS:101200-48-0]; Cycluron [CAS:2163-69-1]; Fenamiphos-sulfone
[CAS:31972-44-8]; Metoxuron [CAS:19937-59-8]; Monolinuron [CAS:1746-81-2]; Triflumuron
[CAS:64628-44-0]; Chlorfluazuron [CAS:71422-67-8]; Forchlorfenuron [CAS:68157-60-8];
Fenamiphos-sulfoxide [CAS:31972-43-7]; Methabenzthiazuron [CAS:18691-97-9]; Metobromuron
[CAS:3060-89-7]; Chlortoluron [CAS:15545-48-9]; Diflubenzuron [CAS:35367-38-5]; Isoproturon
[CAS:34123-59-6] in Acetonitrile
CRM, ISO 17034 and ISO 17025</t>
  </si>
  <si>
    <t>RE01054220.126</t>
  </si>
  <si>
    <t>MIX 2 da 10 mg/L in ACN da 10 mL in confezione con tappo a vite (no fiale): 
Propham (N° CAS 122-42-9), Carbaryl (N° CAS 63-25-2), Methiocarb (N° CAS 2032-65-7), Propoxur (N° CAS 114-26-1), Bendiocarb (N° CAS 22781-23-3), Carbofuran (N° CAS 1563-66-2), Bifenthrine (N° CAS 82657-04-3), Permethrine cis/trans (N° CAS 52645-53-1), Cypermethrine (N° CAS 52315-07-8).</t>
  </si>
  <si>
    <t>per analisi avvelenamenti</t>
  </si>
  <si>
    <t>RD05171110</t>
  </si>
  <si>
    <t>9 components: 10ug/ml each of Propham [CAS:122-42-9]; Carbaryl [CAS:63-25-2]; Methiocarb
[CAS:2032-65-7]; Propoxur [CAS:114-26-1]; Bendiocarb [CAS:22781-23-3]; Carbofuran [CAS:1563-66-2];
cis-Bifenthrin [CAS:82657-04-3]; Permethrin [CAS:52645-53-1]; Cypermethrin [CAS:52315-07-8] in Acetonitrile
CRM, ISO 17034 and ISO 17025</t>
  </si>
  <si>
    <t>RE01054220.127</t>
  </si>
  <si>
    <t xml:space="preserve">MIX 3 da 10 mg/L in ACN da 10 mL in confezione con tappo a vite (no fiale): 
Mevinphos (N° CAS 7783-34-7), Phorate (N° CAS 298-02-2), Chlorpyrifos methyl (N° CAS 5598-13-0), Fenchlorfos (N° CAS 299-84-3), Chlorpyrifos ethyl (N° CAS 2921-88-2), Bromophos methyl (N° CAS 2104-96-3), Bromophos ethyl (N° CAS 4824-78-0), Methidathion (N° CAS 950-37-8), Profenophos (N° CAS 41198-08-7),  Azinphos ethyl (N° CAS 2642-71-9), Azinphos methyl (N° CAS 86-50-09), Omethoate (N° CAS 1113-02-6), Diazinon (N° CAS 333-41-59), Parathion ethyl (N° CAS 56-38-2),Parathion methyl (N° CAS 298-00-0), Dimethoate (N° CAS 60-51-5), Pirimiphos methyl (N° CAS 29323-93-7), Malathion (N° CAS 121-75-5),  Ethion (N° CAS 563-12-2),.
</t>
  </si>
  <si>
    <t>RD05171510</t>
  </si>
  <si>
    <t>19 components: 10ug/ml each of Mevinphos [CAS:7786-34-7]; Phorate [CAS:298-02-2]; Chlorpyrifos methyl
[CAS:5598-13-0]; Fenchlorphos [CAS:299-84-3]; Chlorpyrifos [CAS:2921-88-2]; Bromophos-methyl
[CAS:2104-96-3]; Bromophos-ethyl [CAS:4824-78-6]; Methidathion [CAS:950-37-8]; Profenofos
[CAS:41198-08-7]; Azinphos-ethyl [CAS:2642-71-9]; Azinphos-methyl [CAS:86-50-0]; Omethoate
[CAS:1113-02-6]; Diazinon [CAS:333-41-5]; Parathion [CAS:56-38-2]; Parathion-methyl [CAS:298-00-0];
Dimethoate [CAS:60-51-5]; Pirimiphos-methyl [CAS:29232-93-7]; Malathion [CAS:121-75-5]; Ethion
[CAS:563-12-2] in Acetonitrile
CRM, ISO 17034 and ISO 17025</t>
  </si>
  <si>
    <t>RE010101000</t>
  </si>
  <si>
    <t>TRANSFLUTHRIN 1.1ML 100ug/ML IN ACN CAS 118712-89-3</t>
  </si>
  <si>
    <t>RD0085491</t>
  </si>
  <si>
    <t>1 component: Transfluthrin [CAS:118712-89-3] 100ug/ml in Acetonitrile
CRM, ISO 17034 and ISO 17025</t>
  </si>
  <si>
    <t>ACIDO PHOSPHONIC (CAS:13598-36-2) VOL 1000 MG</t>
  </si>
  <si>
    <t xml:space="preserve"> per analisi dei perclorati -dichiarazione di scadenza del lotto di prodotto fornito</t>
  </si>
  <si>
    <t>Phosphonic acid CAS:13598-36-2 EC:237-066-7 (Vol 250 mg) - Shelf-life: 24 months - for Miscellaneous - Store in a refrigerator at temperatures between 2°C to 8°C - ISO 17034 / ISO 17025: Yes</t>
  </si>
  <si>
    <t>RE01041760.3</t>
  </si>
  <si>
    <t>COUMACHLOR  100MG</t>
  </si>
  <si>
    <t>SB31980.50MG</t>
  </si>
  <si>
    <t>Coumachlor CAS:81-82-3 EC:201-378-1 (Vol 50 mg) - Shelf-life: 24 months - for Pesticides - Store in a refrigerator at temperatures between 2°C to 8°C - ISO 17034 / ISO 17025: Yes</t>
  </si>
  <si>
    <t>https://www.cpachem.com/shop/a/104577/sb31980.50mg</t>
  </si>
  <si>
    <t>RE010500010</t>
  </si>
  <si>
    <t>Cyromazine 10 ng/ul 10 mL, in etilacetato -  Dr. Ehrenstorfer</t>
  </si>
  <si>
    <t>per analisi fitofarmaci</t>
  </si>
  <si>
    <t>DRE-A11920000AL-100</t>
  </si>
  <si>
    <t>Cyromazine 100 µg/mL in Acetonitrile  [CAS: 66215-27-8] 
CRM, ISO 17034 and ISO 17025</t>
  </si>
  <si>
    <t>RE0105013</t>
  </si>
  <si>
    <t>Aldicarb, 10 ng/uL in cicloesano da 10 mL</t>
  </si>
  <si>
    <t>P803560</t>
  </si>
  <si>
    <t>Aldicarb [CAS:116-06-3] 100 ug/ml in Acetonitrile
CRM, ISO 17034 and ISO 17025</t>
  </si>
  <si>
    <t>RE0105014</t>
  </si>
  <si>
    <t>AZINPHOS ETHYL 10ML,10µG/ML IN ACN</t>
  </si>
  <si>
    <t xml:space="preserve">Purezza analitica </t>
  </si>
  <si>
    <t>P805610</t>
  </si>
  <si>
    <t>Azinphos-ethyl [CAS:2642-71-9] 100 ug/ml in Acetonitrile
CRM, ISO 17034 and ISO 17025</t>
  </si>
  <si>
    <t>RE0105015</t>
  </si>
  <si>
    <t>AZINPHOS METHYL 10ML,10µG/ML IN ACN</t>
  </si>
  <si>
    <t>P805690</t>
  </si>
  <si>
    <t>Azinphos-methyl [CAS:86-50-0] 100 ug/ml in Acetonitrile
CRM, ISO 17034 and ISO 17025</t>
  </si>
  <si>
    <t>RE0105017</t>
  </si>
  <si>
    <t>BROMOPHOS METHYL 10ML,10µG/ML IN ACN</t>
  </si>
  <si>
    <t>P808140</t>
  </si>
  <si>
    <t>1 component: Bromophos-methyl [CAS:2104-96-3] 10ug/ml in Acetonitrile
CRM, ISO 17034 and ISO 17025</t>
  </si>
  <si>
    <t>F005159</t>
  </si>
  <si>
    <t>QUANTANALITICA SRL</t>
  </si>
  <si>
    <t>RE0105018</t>
  </si>
  <si>
    <t>CHLORPYRIFOS ETHYL 10ML,10µg/ML  in cicloesano -  Dr. Ehrenstorfer</t>
  </si>
  <si>
    <t>CPA CHEM</t>
  </si>
  <si>
    <t>RD09007510</t>
  </si>
  <si>
    <t>Chlorpyrifo CAS:2921-88-2  10ug/ml in Cyclohexan</t>
  </si>
  <si>
    <t>RE0105018.1</t>
  </si>
  <si>
    <t>CHLORPYRIFOS D10 (DIETHYL D10) 1.1ML,10?G/ML IN ACN</t>
  </si>
  <si>
    <t>RD04233310</t>
  </si>
  <si>
    <t>1 component: Chlorpyrifos D10 (diethyl D10) [CAS:285138-81-0] 10ug/ml in Acetonitrile
CRM, ISO 17034 and ISO 17025</t>
  </si>
  <si>
    <t>RE0105019</t>
  </si>
  <si>
    <t>CYPERMETHRINE 10ML,10µG/ML IN ACN</t>
  </si>
  <si>
    <t>P875090</t>
  </si>
  <si>
    <t>Cypermethrin [CAS:52315-07-8] 10 ug/ml in Acetonitrile
CRM, ISO 17034 and ISO 17025</t>
  </si>
  <si>
    <t>RE01050750.1</t>
  </si>
  <si>
    <t>DIAZINON 10 ng/ul 10 ml IN CICLOESANO - DR EHRENSTORFER - CAS:333-41-5</t>
  </si>
  <si>
    <t>DRE-L12210000CY</t>
  </si>
  <si>
    <t>Diazinon 10 µg/mL in Cyclohexane CAS:333-41-5</t>
  </si>
  <si>
    <t>10ml</t>
  </si>
  <si>
    <t>RE01051390.10</t>
  </si>
  <si>
    <t>Dieldrin 10 ng/ul 10 mL, in cicloesano -  Dr. Ehrenstorfer</t>
  </si>
  <si>
    <t>DRE-L12590000CY</t>
  </si>
  <si>
    <t>Dieldrin [CAS: 60-57-1] 10 µg/mL in Cyclohexane
CRM, ISO 17034 and ISO 17025</t>
  </si>
  <si>
    <t>RE01051390.14</t>
  </si>
  <si>
    <t>ALPHA ENDOSULFAN 10 NG/UL 10 ML, IN CICLOESANO -  DR. EHRENSTORFER</t>
  </si>
  <si>
    <t>DRE-L13121000CY</t>
  </si>
  <si>
    <t>alpha-Endosulfan [CAS: 959-98-8] 10 µg/mL in Cyclohexane
CRM, ISO 17034 and ISO 17025</t>
  </si>
  <si>
    <t>RE01051390.15</t>
  </si>
  <si>
    <t>CIS-CHLORDANE (ALPHA) 10 NG/UL 10 ML, IN CICLOESANO -  DR. EHRENSTORFER</t>
  </si>
  <si>
    <t>RD0314371.10 (D)</t>
  </si>
  <si>
    <t>cis-Chlordane [CAS:5103-71-9] 10mg/l in Cyclohexane. CRM, ISO 17034 and ISO 17025. Conservation 24 months. Store in a refrigerator at temperatures between 2°C to 8°C. (Vol. 10 x 1ml)</t>
  </si>
  <si>
    <t>10x1ml</t>
  </si>
  <si>
    <t>RE01051390.16</t>
  </si>
  <si>
    <t>TRANS-CHLORDANE(gamma) 10 ng/ul 10 ml</t>
  </si>
  <si>
    <t>DRE-L11202000CY</t>
  </si>
  <si>
    <t>trans-Chlordane 10 µg/mL in Cyclohexane</t>
  </si>
  <si>
    <t>RE01051390.169</t>
  </si>
  <si>
    <t>Aldrin 10 ng/ul 10 mL, in cicloesano -  Dr. Ehrenstorfer</t>
  </si>
  <si>
    <t>EHERL10090000CY</t>
  </si>
  <si>
    <t>ALDRIN 10 NG/µL</t>
  </si>
  <si>
    <t>1 * 10 mL</t>
  </si>
  <si>
    <t>RE01051390.2</t>
  </si>
  <si>
    <t>ALPHA-HCH 10 ng/ul 10 mL, in cicloesano -  Dr. Ehrenstorfer</t>
  </si>
  <si>
    <t>P816270</t>
  </si>
  <si>
    <t>Alpha-HCH (alpha-Hexachlorocyclohexane) [CAS:319-84-6] 10 ug/ml in Cyclohexane
CRM, ISO 17034 and ISO 17025</t>
  </si>
  <si>
    <t>RE01051390.33</t>
  </si>
  <si>
    <t>Exachlorobenzene (ECB) 10 ng/ul 10 mL, in cicloesano -  Dr. Ehrenstorfer</t>
  </si>
  <si>
    <t>P828220</t>
  </si>
  <si>
    <t>Hexachlorobenzene [CAS:118-74-1] 10 ug/ml in Cyclohexane
CRM, ISO 17034 and ISO 17025</t>
  </si>
  <si>
    <t>RE01051390.35</t>
  </si>
  <si>
    <t>Heptachlor Endo Epoxide (TRANS, isomer A) 10 ng/ul 10 mL, in cicloesano -  Dr. E</t>
  </si>
  <si>
    <t>purezza per analisi pesticidi</t>
  </si>
  <si>
    <t>EHERL14102000CY</t>
  </si>
  <si>
    <t>HEPTACHLOR-ENDO-EPOXIDE (TRANS-, ISOMER</t>
  </si>
  <si>
    <t>RE01051390.4</t>
  </si>
  <si>
    <t>BETA-HCH 10 ng/ul 10 mL, in cicloesano -  Dr. Ehrenstorfer</t>
  </si>
  <si>
    <t>EHERL14072000CY</t>
  </si>
  <si>
    <t>BETA-HCH 10 NG/µL</t>
  </si>
  <si>
    <t>RE01051390.5</t>
  </si>
  <si>
    <t>HEXACHLOROBENZENE 10 ug/ul 10 ml</t>
  </si>
  <si>
    <t>RE01051390.7</t>
  </si>
  <si>
    <t>HEPTACHLOR 10 ng(ug 10 ml</t>
  </si>
  <si>
    <t>P827810</t>
  </si>
  <si>
    <t>Heptachlor [CAS:76-44-8] 10 ug/ml in Cyclohexane
CRM, ISO 17034 and ISO 17025</t>
  </si>
  <si>
    <t>RE01053160</t>
  </si>
  <si>
    <t>BENZO(A)ANTRACENE 10ng/ul 10 ml in acetonitrile  DR.EHRENSTORFER</t>
  </si>
  <si>
    <t>P806320</t>
  </si>
  <si>
    <t>Benzo(a)anthracene [CAS:56-55-3] 10 ug/ml in Acetonitrile
CRM, ISO 17034 and ISO 17025</t>
  </si>
  <si>
    <t>RE01053160.1</t>
  </si>
  <si>
    <t>BENZO(B)FLUORANTHENE 10ng/ul 10 ml in acetonitrile  DR.EHRENSTORFER</t>
  </si>
  <si>
    <t>P806450</t>
  </si>
  <si>
    <t>Benzo(b)fluoranthene [CAS:205-99-2] 10 ug/ml in Acetonitrile
CRM, ISO 17034 and ISO 17025</t>
  </si>
  <si>
    <t>RE01053160.11</t>
  </si>
  <si>
    <t>BENZO (G,H,I) PERYLENE  10ug/ML IN ACETONITRILE  10 ML</t>
  </si>
  <si>
    <t>P806680</t>
  </si>
  <si>
    <t>Benzo(g,h,i)perylene [CAS:191-24-2] 10 ug/ml in Acetonitrile
CRM, ISO 17034 and ISO 17025</t>
  </si>
  <si>
    <t>RE01053160.12</t>
  </si>
  <si>
    <t>INDENO(1,2,3-c,d)PYRENE 10ug/ml IN ACETONITRILE 10ML</t>
  </si>
  <si>
    <t>P829240</t>
  </si>
  <si>
    <t>Indeno(1,2,3-c,d)pyrene [CAS:193-39-5] 10 ug/ml in Acetonitrile
CRM, ISO 17034 and ISO 17025</t>
  </si>
  <si>
    <t>RE01053160.3</t>
  </si>
  <si>
    <t>Benzo(k)Fluoranthene, 10ng/ul 10 mL in acetonitrile - Dr. Ehrenstorfer</t>
  </si>
  <si>
    <t>P806550</t>
  </si>
  <si>
    <t>Benzo(k)fluoranthene [CAS:207-08-9] 10 ug/ml in Acetonitrile
CRM, ISO 17034 and ISO 17025</t>
  </si>
  <si>
    <t>RE01053160.5</t>
  </si>
  <si>
    <t>BENZO(A)PYRENE 10ng/ul 10 ml in acetonitrile  DR.EHRENSTORFER</t>
  </si>
  <si>
    <t>P806790</t>
  </si>
  <si>
    <t>Benzo(a)pyrene [CAS:50-32-8] 10 ug/ml in Acetonitrile
CRM, ISO 17034 and ISO 17025</t>
  </si>
  <si>
    <t>RE01053170</t>
  </si>
  <si>
    <t>Chrysene 10ng/ul 10 mL in acetonitrile - Dr. Ehrenstorfer</t>
  </si>
  <si>
    <t>P813030</t>
  </si>
  <si>
    <t>Chrysene [CAS:218-01-9] 10 ug/ml in Acetonitrile
CRM, ISO 17034 and ISO 17025</t>
  </si>
  <si>
    <t>RE01053190.12</t>
  </si>
  <si>
    <t>Di-Benzo(a,h)Anthracene 10ng/ul 10 mL in acetonitrile - Dr. Ehrenstorfer</t>
  </si>
  <si>
    <t>EHERL20700000AL</t>
  </si>
  <si>
    <t>DIBENZO(A,H)ANTHRACENE 10 NG/µL</t>
  </si>
  <si>
    <t>RE01053740.2</t>
  </si>
  <si>
    <t>Difenacoum, 10mg</t>
  </si>
  <si>
    <t>DRE-C12608000</t>
  </si>
  <si>
    <t>Difenacoum [CAS: 56073-07-5]
CRM, ISO 17034 and ISO 17025</t>
  </si>
  <si>
    <t>RE01053780.1</t>
  </si>
  <si>
    <t>Bromadiolone Pestanal, 100 mg</t>
  </si>
  <si>
    <t>DRE-C10680000</t>
  </si>
  <si>
    <t>Bromadiolone [CAS: 28772-56-7]
CRM, ISO 17034 and ISO 17025</t>
  </si>
  <si>
    <t>RE01053790.1</t>
  </si>
  <si>
    <t>Brodifacoum Pestanal, 100 mg</t>
  </si>
  <si>
    <t>DRE-C10667500</t>
  </si>
  <si>
    <t>Brodifacoum [CAS: 56073-10-0]
CRM, ISO 17034 and ISO 17025</t>
  </si>
  <si>
    <t>RE01054740.4</t>
  </si>
  <si>
    <t>Pirlimycin hydrochloride, anlytical standard mg 10 78822-40-9</t>
  </si>
  <si>
    <t>confezione da 10 mg - purezza analitica</t>
  </si>
  <si>
    <t>TRC-P509305-10MG</t>
  </si>
  <si>
    <t>Pirlimycin Hydrochloride [CAS: 78822-40-9]</t>
  </si>
  <si>
    <t>RE01055800</t>
  </si>
  <si>
    <t>WARFARIN PESTANAL 250 MG-CAS 81-81-2</t>
  </si>
  <si>
    <t>SB14521.250MG</t>
  </si>
  <si>
    <t>Warfarin CAS:81-81-2 EC:201-377-6
CRM, ISO 17034 and ISO 17025</t>
  </si>
  <si>
    <t>RE01055810</t>
  </si>
  <si>
    <t>COUMATETRAYL PESTANA 250MG CAS- 5836-29-3</t>
  </si>
  <si>
    <t>DRE-C11740000</t>
  </si>
  <si>
    <t>Coumatetralyl [CAS: 5836-29-3]
CRM, ISO 17034 and ISO 17025</t>
  </si>
  <si>
    <t>RE01060150.1</t>
  </si>
  <si>
    <t>GAMMA-HCH 10 ng/ul 10 mL, in cicloesano -  Dr. Ehrenstorfer</t>
  </si>
  <si>
    <t>P827690</t>
  </si>
  <si>
    <t>Gamma-HCH (Lindane) [CAS:58-89-9] 10 ug/ml in Cyclohexane
CRM, ISO 17034 and ISO 17025</t>
  </si>
  <si>
    <t>10  ml</t>
  </si>
  <si>
    <t>RE01070110.12</t>
  </si>
  <si>
    <t>Heptachlor Exo Epoxide (CIS-isomer) 10 ng/ul 10 mL, in cicloesano -  Dr. Ehrenst</t>
  </si>
  <si>
    <t>RD06269310</t>
  </si>
  <si>
    <t>1 component: Heptachlor-exo-epoxide [CAS:1024-57-3] 10mg/l in Cyclohexane
CRM, ISO 17034 and ISO 17025</t>
  </si>
  <si>
    <t>RE01070120</t>
  </si>
  <si>
    <t>Bromophos ethyl 10 ng/ul 10 mL, in isottano -  Dr. Ehrenstorfer</t>
  </si>
  <si>
    <t>EHERL10740000IO</t>
  </si>
  <si>
    <t>BROMOPHOS-ETHYL 10 NG/µL</t>
  </si>
  <si>
    <t>NON conforme ISO 17034</t>
  </si>
  <si>
    <t>RE01054220.162</t>
  </si>
  <si>
    <t>RD08972410</t>
  </si>
  <si>
    <t>1 component: Bromophos-ethyl [CAS:4824-78-6] 10mg/l in Iso-octane
CRM, ISO 17034 and ISO 17025</t>
  </si>
  <si>
    <t>RE01070120.2</t>
  </si>
  <si>
    <t>Chlorpyriphos methyl  10 ng/ul 10 mL, in cicloesano -  Dr. Ehrenstorfer</t>
  </si>
  <si>
    <t>RD00203410</t>
  </si>
  <si>
    <t>1 component: Chlorpyrifos methyl [CAS:5598-13-0] 10mg/l in Cyclohexane
CRM, ISO 17034 and ISO 17025</t>
  </si>
  <si>
    <t>RE01070120.3</t>
  </si>
  <si>
    <t>Bendiocarb, 10 mg/L in isottano da 10 mL - CPAChem</t>
  </si>
  <si>
    <t>P874160</t>
  </si>
  <si>
    <t>1 component: Bendiocarb [CAS:22781-23-3] 10ug/ml in Iso-octane
CRM, ISO 17034 and ISO 17025</t>
  </si>
  <si>
    <t>RE01070120.4</t>
  </si>
  <si>
    <t>BETA ENDOSULFAN 10 NG/UL 10 ML, IN CICLOESANO -  DR. EHRENSTORFER</t>
  </si>
  <si>
    <t>RD08972710</t>
  </si>
  <si>
    <t>1 component: Endosulfan-beta [CAS:33213-65-9] 10mg/l in Cyclohexane
CRM, ISO 17034 and ISO 17025</t>
  </si>
  <si>
    <t>RE01070120.5</t>
  </si>
  <si>
    <t>Malathion 10 ng/ul 10 mL, in cicloesano -  Dr. Ehrenstorfer</t>
  </si>
  <si>
    <t>P830380</t>
  </si>
  <si>
    <t>Malathion [CAS:121-75-5] 10 ug/ml in Acetonitrile
CRM, ISO 17034 and ISO 17025</t>
  </si>
  <si>
    <t>RE01070120.6</t>
  </si>
  <si>
    <t>ZINC PHOSPHIDE &gt;= 99.9% confezione da 2 g (FOSFURO DI ZINCO )</t>
  </si>
  <si>
    <t>Purezza &gt;= 99% -  dichiarazione di scadenza del lotto di prodotto fornito</t>
  </si>
  <si>
    <t>L03566404</t>
  </si>
  <si>
    <t>Zinc phosphide, 99.9% (metals basis)</t>
  </si>
  <si>
    <t>2 g</t>
  </si>
  <si>
    <t>RE0109015</t>
  </si>
  <si>
    <t>Methomyl, 10 ng/uL in cicloesano da 10 mL - Dr. Ehrenstorfer</t>
  </si>
  <si>
    <t>purezza per analisi</t>
  </si>
  <si>
    <t>RD08972810</t>
  </si>
  <si>
    <t>1 component: Methomyl [CAS:16752-77-5] 10mg/l in Cyclohexane
CRM, ISO 17034 and ISO 17025</t>
  </si>
  <si>
    <t>RE01054220.128</t>
  </si>
  <si>
    <t>BISPHENOL A DIGLYCIDYL ETHER STANDARD F 100 mg PURO PER ANALISI</t>
  </si>
  <si>
    <t>CH - materiali di riferimento vari</t>
  </si>
  <si>
    <t>EHERC10653500</t>
  </si>
  <si>
    <t>2,2-BIS-(4-GLYCIDYLOXYPHENYL)PROPANE (TE</t>
  </si>
  <si>
    <t>1 * 0,1 g</t>
  </si>
  <si>
    <t>RE01054220.129</t>
  </si>
  <si>
    <t xml:space="preserve">BISPHENOL A PUREZZA 50 MG &gt; 99% </t>
  </si>
  <si>
    <t>SB10740.50MG</t>
  </si>
  <si>
    <t>Bisphenol A CAS:80-05-7  EC:201-245-8</t>
  </si>
  <si>
    <t>RE01030390.6</t>
  </si>
  <si>
    <t>UV-VIS STANDARD 1 - FOR ABSORBANCE CONTR KIT</t>
  </si>
  <si>
    <t>UVPDCR.L25</t>
  </si>
  <si>
    <t>Set of Potassium dichromate standard solutions at 50 mg/l and 100 mg/l in sulfuric acid (0.005M) and 2 bottles of Sulphuric Acid (0.005M)
CRM, ISO 17034 and ISO 17025</t>
  </si>
  <si>
    <t>1 x 250 ml
1 x 250 ml
2 x 250 ml</t>
  </si>
  <si>
    <t>RE01054220.130</t>
  </si>
  <si>
    <t>IMBUTO PER POLVERI da 120 mm in vetro, cono NS 29/32 (per colonne cromatografiche in vetro)</t>
  </si>
  <si>
    <t>per colonne purificazione per diossine-PCB</t>
  </si>
  <si>
    <t>CH - materiali per analisi diossine-PCB</t>
  </si>
  <si>
    <t>ISOLAB</t>
  </si>
  <si>
    <t>LLG04008436</t>
  </si>
  <si>
    <t>Imbuto per polveri in vetro borosilicato 3.3, Ø imbuto 120 mm, cono NS 29/32, Ø stelo 26 mm</t>
  </si>
  <si>
    <t>RE01040140.1</t>
  </si>
  <si>
    <t>GEL SILICE RS 60A 60-200UM CROM G500 PER ANALISI DIOSSINE</t>
  </si>
  <si>
    <t>CONFEZIONI da 1 kg</t>
  </si>
  <si>
    <t>CH - materiali per estrazione campioni diossine-PCB</t>
  </si>
  <si>
    <t>1.07734.1000</t>
  </si>
  <si>
    <t>GEL DI SILICE 60 63-200 µm</t>
  </si>
  <si>
    <t>PL01010010.20</t>
  </si>
  <si>
    <t>PTFE/Silicone Injiector Septa 50 pz/cf per GC Autosystem XL Perkin Elmer</t>
  </si>
  <si>
    <t xml:space="preserve">per GC Autosystem Perkin Elmer XL </t>
  </si>
  <si>
    <t>CH - materiali per gas cromatografo</t>
  </si>
  <si>
    <t>PerkinElmer</t>
  </si>
  <si>
    <t>00090652</t>
  </si>
  <si>
    <t>PerkinElmer PTFE-Silicone Injector Septa, 11mm diameter, Pkg 50</t>
  </si>
  <si>
    <t>RE01054220.131</t>
  </si>
  <si>
    <t>amido solubile puro per analisi confezione 100 g</t>
  </si>
  <si>
    <t xml:space="preserve"> purezza analitica - dichiarazione di scadenza del lotto di prodotto fornito</t>
  </si>
  <si>
    <t>CH - Reagenti e Sali</t>
  </si>
  <si>
    <t>21153.181</t>
  </si>
  <si>
    <t>AMIDO SOLUBILE ANALAR NORMAPUR</t>
  </si>
  <si>
    <t>RE01054220.132</t>
  </si>
  <si>
    <t>di-bromo-chinon-clorimmide  puro per analisi confezione da 25 g</t>
  </si>
  <si>
    <t>Purezza &gt;= 95% - dichiarazione di scadenza del lotto di prodotto fornito</t>
  </si>
  <si>
    <t>ACRO406470250</t>
  </si>
  <si>
    <t>2,6-DIBROMO-N-CHLORO-P-BENZOQUINONEIMINE</t>
  </si>
  <si>
    <t>RE01054220.133</t>
  </si>
  <si>
    <t>PHENYL PHOSPHATE DISODIUM SALT DIHYDRATE 98% - confezione da 10 g</t>
  </si>
  <si>
    <t xml:space="preserve"> sodio fenil-fosfato 2-idrato  puro per analisi confezione 10 g
purezza analitica - dichiarazione di scadenza del lotto di prodotto fornito</t>
  </si>
  <si>
    <t>A211830100</t>
  </si>
  <si>
    <t>Phenyl phosphate, disodium salt dihydrate, 98%</t>
  </si>
  <si>
    <t>RE01054220.134</t>
  </si>
  <si>
    <t>potassio esacianoferrato (II) tri-idrato puro per analisi confezione 100 g</t>
  </si>
  <si>
    <t>Potassio ferrocianuro - RPE-ACS-Per analisi-Reag. Ph.Eur.-Reag. USP</t>
  </si>
  <si>
    <t>RE01054220.135</t>
  </si>
  <si>
    <t>potassio tiocianato soluzione 0,1 N  stabilizzato con idrossi-benzoato puro per analisi  1 litro</t>
  </si>
  <si>
    <t>E474417</t>
  </si>
  <si>
    <t>Potassio solfocianuro 0,1 mol/l (0,1N)-RPE-Per analisi</t>
  </si>
  <si>
    <t>RE01054220.136</t>
  </si>
  <si>
    <t>rame solfato (II) penta-idrato puro per analisi confezione 250 g</t>
  </si>
  <si>
    <t>23174.233</t>
  </si>
  <si>
    <t>RAME(II)SOLFATO 5H2O ANALAR RPE/ACS</t>
  </si>
  <si>
    <t>RE01054220.137</t>
  </si>
  <si>
    <t>Rosso metile (soluzione 0,2% in etanolo) - Purezza &gt;= 95%-confezione da 250 ml</t>
  </si>
  <si>
    <t>Purezza &gt;= 95%</t>
  </si>
  <si>
    <t>E476915</t>
  </si>
  <si>
    <t>Rosso metile soluzione 0,2% in alcole etilico-RPE-Per analisi</t>
  </si>
  <si>
    <t>250 mL</t>
  </si>
  <si>
    <t>RE01054220.138</t>
  </si>
  <si>
    <t>saccarosio puro per analisi confezione 250 g</t>
  </si>
  <si>
    <t xml:space="preserve"> dichiarazione di scadenza del lotto di prodotto fornito</t>
  </si>
  <si>
    <t>16104-250G</t>
  </si>
  <si>
    <t>Sucrose</t>
  </si>
  <si>
    <t>RE01054220.139</t>
  </si>
  <si>
    <t>sodio citrato tri-basico bi-idrato puro per analisi confezione 25 g</t>
  </si>
  <si>
    <t>SIALS4641-25G</t>
  </si>
  <si>
    <t>SODIUM CITRATE DIHYDRATE ACS REAGENT</t>
  </si>
  <si>
    <t>RE01054220.140</t>
  </si>
  <si>
    <t xml:space="preserve">sodio meta-bisolfito puro per analisi confezione 250 g </t>
  </si>
  <si>
    <t>AnalytiChem</t>
  </si>
  <si>
    <t>15292-250G</t>
  </si>
  <si>
    <t>Sodium disulfite (sodium metabisulfite) for analysis</t>
  </si>
  <si>
    <t>250GR</t>
  </si>
  <si>
    <t>RE01054220.141</t>
  </si>
  <si>
    <t>SODIUM PYRUVATE, 100mM. Puro per analisi - confezione da 100 ml</t>
  </si>
  <si>
    <t>confezione da 100 ml- purezza analitica - dichiarazione di scadenza del lotto di prodotto fornito</t>
  </si>
  <si>
    <t>S8636-100ML</t>
  </si>
  <si>
    <t>Sodium pyruvate solution</t>
  </si>
  <si>
    <t>RE01054220.142</t>
  </si>
  <si>
    <t>Zinco acetato tri-idrato puro per analisi confezione 250 g</t>
  </si>
  <si>
    <t>96459-250G</t>
  </si>
  <si>
    <t>Zinc acetate dihydrate</t>
  </si>
  <si>
    <t>MA01010220.9</t>
  </si>
  <si>
    <t>silicone anti-schiuma soluzione da 100 g per analisi</t>
  </si>
  <si>
    <t>Silicon anti-foaming agent</t>
  </si>
  <si>
    <t>MI010340210</t>
  </si>
  <si>
    <t>FLUORESCAMINE- CONFEZIONE DA 100 MG</t>
  </si>
  <si>
    <t>TRC-F535000-100MG</t>
  </si>
  <si>
    <t>Fluorescamine [CAS:38183-12-9]
purezza &gt;= 98%</t>
  </si>
  <si>
    <t>RE01010280.2</t>
  </si>
  <si>
    <t xml:space="preserve">N,N,DIMETYLFORMAMIDE ANHYDROUS 99.8% DA 250 ml                                  </t>
  </si>
  <si>
    <t>CH - reagenti e sali</t>
  </si>
  <si>
    <t>RTT921.3</t>
  </si>
  <si>
    <t>HAZARD (2265) N,N-Dimethylformamide ROTIPURAN, min. 99.8 %, p.a., ACS, ISO</t>
  </si>
  <si>
    <t>https://www.carlroth.com/en/en/p/T921.3</t>
  </si>
  <si>
    <t>RE01020020.3</t>
  </si>
  <si>
    <t>ACIDO BORICO 500 g</t>
  </si>
  <si>
    <t xml:space="preserve"> PUREZZA  analitica-   dichiarazione di scadenza del lotto di prodotto fornito </t>
  </si>
  <si>
    <t>20185.260</t>
  </si>
  <si>
    <t>ACIDO BORICO CRISTALLIZZATO NORMAPUR P.A</t>
  </si>
  <si>
    <t>RE01020050</t>
  </si>
  <si>
    <t>ACIDO Cloridrico 1 mol/l - (1N)RPE X ANALISI DA 1LT</t>
  </si>
  <si>
    <t>30024.290</t>
  </si>
  <si>
    <t>ACIDO CLORIDRICO 1 MOL/L AVS R.PE/USP-NF</t>
  </si>
  <si>
    <t>RE01020090.1</t>
  </si>
  <si>
    <t>ACIDO L (+) - ASCORBICO 99.0-100.5%, ANALAR NORMAPUR PER ANALISI IN PZ DA 100 GR</t>
  </si>
  <si>
    <t>20150.184</t>
  </si>
  <si>
    <t>ACIDO L(+)-ASCORBICO NORMAPUR P.A.</t>
  </si>
  <si>
    <t>RE01020270.2</t>
  </si>
  <si>
    <t>SODIO BENZOATO PUREZZA &gt; 99 % CONFEZIONE 250 G</t>
  </si>
  <si>
    <t>puo per analisi</t>
  </si>
  <si>
    <t>71300-250G</t>
  </si>
  <si>
    <t>Sodium benzoate</t>
  </si>
  <si>
    <t>RE01020550.3</t>
  </si>
  <si>
    <t>SODIO IDROGENO CARBONATO 99,7-100,3%ANALAR(G500)</t>
  </si>
  <si>
    <t>CF 500 g - purezza analitica - dichiarazione di scadenza del lotto di prodotto fornito</t>
  </si>
  <si>
    <t>27778.260</t>
  </si>
  <si>
    <t>RE01020550.4</t>
  </si>
  <si>
    <t>DI - SODIO IDROGENO FOSFATO ANIDRO - confezione da 500 g</t>
  </si>
  <si>
    <t>102494C</t>
  </si>
  <si>
    <t>DI-SODIO IDROGENOFOSFATO ANIDRO ANALAR</t>
  </si>
  <si>
    <t>RE01020620</t>
  </si>
  <si>
    <t>DI-SODIO SUCCINATO ESAIDRATO PER ANALISI 100 G</t>
  </si>
  <si>
    <t>Sodio succinato esaidrato - RPE-Per analisi</t>
  </si>
  <si>
    <t>RE01030040.4</t>
  </si>
  <si>
    <t>AMMONIO CLORURO CONFEZIONE DA 100 G</t>
  </si>
  <si>
    <t>Ammonio cloruro - RPE-ACS-Per analisi-Reag. Ph.Eur.-Reag. USP</t>
  </si>
  <si>
    <t>RE01030070.3</t>
  </si>
  <si>
    <t>Ammonio formato- Purezza analitica confezione da 250 g</t>
  </si>
  <si>
    <t xml:space="preserve"> PUREZZA  analitica-   dichiarazione di scadenza del lotto di prodotto fornito</t>
  </si>
  <si>
    <t>Ammonio formiato-RPE-Per analisi-Reag. Ph.Eur.</t>
  </si>
  <si>
    <t>RE01030120.2</t>
  </si>
  <si>
    <t>CALCIO CARBONATO- CONFEZIONE DA 25 G</t>
  </si>
  <si>
    <t>RT5616.2</t>
  </si>
  <si>
    <t>Calcium carbonate ROTIMETIC 99.999 % (5N)</t>
  </si>
  <si>
    <t>https://www.carlroth.com/en/en/p/5616.2</t>
  </si>
  <si>
    <t>RE01030240.1</t>
  </si>
  <si>
    <t>iodio di-sublimato puro per analisi confezione da 250 g</t>
  </si>
  <si>
    <t>24757.234</t>
  </si>
  <si>
    <t>IODIO BISUBLIMATO ANALAR NP R.PE</t>
  </si>
  <si>
    <t>RE01030400.1</t>
  </si>
  <si>
    <t>Potassium perchlorate, 99+%, for analysis 250 g</t>
  </si>
  <si>
    <t xml:space="preserve"> purezza &gt;= 99% -  dichiarazione di scadenza del lotto di prodotto fornito</t>
  </si>
  <si>
    <t>Potassium perchlorate</t>
  </si>
  <si>
    <t>RE01030470.10</t>
  </si>
  <si>
    <t>potassio idrossido puro per analisi confezione 1000 g</t>
  </si>
  <si>
    <t>RE01030540</t>
  </si>
  <si>
    <t>POTASSIO SOLFATO -confezione da 1 Kg</t>
  </si>
  <si>
    <t>RPE - ACS - ISO- Per analisi- Reag. Ph.Eur. - Reag. USP</t>
  </si>
  <si>
    <t>26997.293</t>
  </si>
  <si>
    <t>POTASSIO SOLFATO ANALAR NP ACS/R.PE</t>
  </si>
  <si>
    <t>RE01030710.2</t>
  </si>
  <si>
    <t>SODIO NITRATO 500 gr</t>
  </si>
  <si>
    <t>Sodio nitrato - RPE-ACS-ISO-Per analisi-Reag. Ph.Eur.-Reag. USP</t>
  </si>
  <si>
    <t>RE01030720</t>
  </si>
  <si>
    <t>SODIO NITRITO 500 gr</t>
  </si>
  <si>
    <t>Sodio nitrito - RPE-ACS-Per analisi-Reag. Ph.Eur.-Reag. USP</t>
  </si>
  <si>
    <t>RE01030780</t>
  </si>
  <si>
    <t>SODIUM SULFATE PURISS. P.A., ACS REAGENT</t>
  </si>
  <si>
    <t xml:space="preserve">anidro - Per analisi - ACS - ISO </t>
  </si>
  <si>
    <t>6396-1KG</t>
  </si>
  <si>
    <t>Sodium sulfate anhydrous puriss. (min. 99.0 %</t>
  </si>
  <si>
    <t>RE01030800.2</t>
  </si>
  <si>
    <t>SODIO PERCLORATO MONOIDRATO &gt;99.0% ANALAR(G250)</t>
  </si>
  <si>
    <t>27988.232</t>
  </si>
  <si>
    <t>SODIO PERCLORATO MONOIDRATO NORMAPUR P.A</t>
  </si>
  <si>
    <t>RE01030800.20</t>
  </si>
  <si>
    <t xml:space="preserve">SODIO TIOSOLFATO anidro purezza &gt; 97%,  confezione da 250 g </t>
  </si>
  <si>
    <t>84852.230</t>
  </si>
  <si>
    <t>SODIO TIOSOLFATO ANIDRO GPR RECTAPUR</t>
  </si>
  <si>
    <t>RE01030900</t>
  </si>
  <si>
    <t>Ammonio Acetato confezione da 500 g</t>
  </si>
  <si>
    <t>Ammonio acetato-RPE-ACS-Per analisi-Reag. Ph.Eur.-Reag. USP</t>
  </si>
  <si>
    <t>RE01030960.1</t>
  </si>
  <si>
    <t xml:space="preserve">potassio sorbato purezza &gt; 99 % confezione 50 g </t>
  </si>
  <si>
    <t>85520-50G</t>
  </si>
  <si>
    <t>Potassium sorbate</t>
  </si>
  <si>
    <t>50G</t>
  </si>
  <si>
    <t>RE01031070.1</t>
  </si>
  <si>
    <t>Dansyl Chloride -confezione da  25 gr Purezza&gt;= 95% -</t>
  </si>
  <si>
    <t>Purezza&gt;= 95% - dichiarazione di scadenza del lotto di prodotto fornito</t>
  </si>
  <si>
    <t>ChemScene</t>
  </si>
  <si>
    <t>CXCS-5026-25g</t>
  </si>
  <si>
    <t>Dansyl chloride</t>
  </si>
  <si>
    <t>RE01031270</t>
  </si>
  <si>
    <t>Ammonio Molibdato per analisi-confezione da 250 g</t>
  </si>
  <si>
    <t>RT3666.1</t>
  </si>
  <si>
    <t>Ammonium heptamolybdate tetrahydrate min. 99 %, p.a.</t>
  </si>
  <si>
    <t>https://www.carlroth.com/en/en/p/3666.1</t>
  </si>
  <si>
    <t>RE01031280</t>
  </si>
  <si>
    <t>AMMONIO METAVANADATO 99.0% PER ANALISI IN PZ DA 100 GR</t>
  </si>
  <si>
    <t>21369.186</t>
  </si>
  <si>
    <t>AMMONIO METAVANADATO P.A.</t>
  </si>
  <si>
    <t>RE01031320</t>
  </si>
  <si>
    <t>AMMONIO FOSFATO MONOBASICO PURO PER ANALISI CONFEZIONE DA 100 G</t>
  </si>
  <si>
    <t>Ammonio fosfato monobasico - RPE-Per analisi-ACS-Reag. Ph.Eur.-Reag. USP</t>
  </si>
  <si>
    <t>RE01031470</t>
  </si>
  <si>
    <t>SODIO TETRAIDROBORATO&gt;98% GPR RECTAPUR(G100)</t>
  </si>
  <si>
    <t>27881.180</t>
  </si>
  <si>
    <t>SODIUM BOROHYDRIDE GPR RECTAPUR</t>
  </si>
  <si>
    <t>RE01031470.1</t>
  </si>
  <si>
    <t>SODIO BOROIDRURO   PURO CONF.100G</t>
  </si>
  <si>
    <t>RE01031700.1</t>
  </si>
  <si>
    <t>AMMONIO  SOLFATO   RPE PER ANALISI CONFEZIONI DA 100 G</t>
  </si>
  <si>
    <t>21333.180</t>
  </si>
  <si>
    <t>AMMONIO SOLFATO ANALAR NP R.PE/ACS</t>
  </si>
  <si>
    <t>RE01035780</t>
  </si>
  <si>
    <t>SODIO IDROSSIDO SOLUZIONE 1/MOL DA I LT</t>
  </si>
  <si>
    <t>Sodio idrossido 1 mol/l (1N)-RPE-Per analisi</t>
  </si>
  <si>
    <t>RE01041170</t>
  </si>
  <si>
    <t>B-Glucuronidase/Arylsulfatase from Helix pomatia DA 2 mL</t>
  </si>
  <si>
    <t>CF 2 ml -da Helix pomatia. Stabilizzata, EC 3.2.1.31+ EC 3.1.6.1  - dichiarazione di scadenza del lotto di prodotto fornito</t>
  </si>
  <si>
    <t>β-Glucuronidase/Arylsulfatase</t>
  </si>
  <si>
    <t>2ML</t>
  </si>
  <si>
    <t>RE01053500.4</t>
  </si>
  <si>
    <t>ACIDO PERIODICO &gt;= 97 GR 100</t>
  </si>
  <si>
    <t>20592.181</t>
  </si>
  <si>
    <t>ACIDO O-PERIODICO RECTAPUR</t>
  </si>
  <si>
    <t>RE01054540.5</t>
  </si>
  <si>
    <t>p-Phenylenediamine, purezza &gt;99%- confezione da 50 g  purezza &gt;= 99% -</t>
  </si>
  <si>
    <t xml:space="preserve"> purezza &gt;= 99% - dichiarazione di scadenza del lotto di prodotto fornito</t>
  </si>
  <si>
    <t>RT4499.2</t>
  </si>
  <si>
    <t>HAZARD (1673) 1,4-Phenylenediamine min. 99 %, for synthesis</t>
  </si>
  <si>
    <t>https://www.carlroth.com/en/en/p/4499.2</t>
  </si>
  <si>
    <t>RE01060740.1</t>
  </si>
  <si>
    <t>2,3,5-TRIFENILTETRAZOLO CLORURO X ANALISI RPE CF.10 G</t>
  </si>
  <si>
    <t>verificare ridurre taglia</t>
  </si>
  <si>
    <t>2,3,5-Trifeniltetrazolo cloruro-RPE-Per analisi</t>
  </si>
  <si>
    <t>RE010700130.6</t>
  </si>
  <si>
    <t>PENTASODIO TRIFOSFATO PER ANALISI &gt;98% CAS:7758-29-4 100G</t>
  </si>
  <si>
    <t>72061-100G</t>
  </si>
  <si>
    <t>Sodium triphosphate pentabasic</t>
  </si>
  <si>
    <t>RE01030630.1</t>
  </si>
  <si>
    <t>SODIO CARBONATO ANIDRO RPE-ACS-ISO X ANALISI REAG. 100GR.</t>
  </si>
  <si>
    <t>,puo per analisi</t>
  </si>
  <si>
    <t>Gallo,Iorio</t>
  </si>
  <si>
    <t>CH - Reagenti e Sali,Reagenti generali</t>
  </si>
  <si>
    <t>Sodio carbonato anidro - RPE-ACS-ISO-Per analisi-Reag. Ph.Eur.-Reag. USP</t>
  </si>
  <si>
    <t>RE01030870.4</t>
  </si>
  <si>
    <t>ZINCO SOLFATO Confezione da  100 g - purezza  &gt;=98%,ZINCO SOLFATO EPTAIDRATO RPE-ACS PER ANALISI 100G</t>
  </si>
  <si>
    <t>, Dipartimento CHIMICA - purezza analitica - dichiarazione di scadenza del lotto di prodotto fornito</t>
  </si>
  <si>
    <t>Zinco solfato eptaidrato - RPE-ACS-Per analisi</t>
  </si>
  <si>
    <t>RE01040580.2</t>
  </si>
  <si>
    <t>FENOLFTALEINA RPE- PER ANALISI CONFEZIONE 100 G</t>
  </si>
  <si>
    <t>Fenolftaleina-RPE-Per analisi-ACS-Reag. Ph.Eur.-Reag. USP</t>
  </si>
  <si>
    <t>RE01020030</t>
  </si>
  <si>
    <t>ACIDO CITRICO, ANIDRO  99,8%, IN POLVERE, ANALAR NORMAPUR IN PZ DA 1 KG</t>
  </si>
  <si>
    <t xml:space="preserve">, PUREZZA  analitica-   dichiarazione di scadenza del lotto di prodotto fornito </t>
  </si>
  <si>
    <t>Iorio,Gallo</t>
  </si>
  <si>
    <t>7624-1KG </t>
  </si>
  <si>
    <t>Citric acid min. 99,5 %, extra pure, anhydrous</t>
  </si>
  <si>
    <t>RE01020230</t>
  </si>
  <si>
    <t>SODIO IDROSSIDO GOCCE 1 KG</t>
  </si>
  <si>
    <t>Iorio,Pesce,Lucifora,Gallo</t>
  </si>
  <si>
    <t>2,10,2,18</t>
  </si>
  <si>
    <t>28244.295</t>
  </si>
  <si>
    <t>SODIO IDROSSIDO PASTIGL. ANALAR R.PE</t>
  </si>
  <si>
    <t>RE01030400.33</t>
  </si>
  <si>
    <t>potassio cloruro  puro per analisi confezione 250 g,POTASSIO CLORURO 99.5-101.0% , ANALAR NORMAPUR REAG. PH. EUR. PER ANALISI IN PZ</t>
  </si>
  <si>
    <t>, purezza analitica - dichiarazione di scadenza del lotto di prodotto fornito</t>
  </si>
  <si>
    <t>26764.232</t>
  </si>
  <si>
    <t>POTASSIO CLORURO ANALAR NP REAG.PE</t>
  </si>
  <si>
    <t>RE01030440.1</t>
  </si>
  <si>
    <t>potassio di-idrogeno  fosfato  puro per analisi confezione 500 g,POTASSIO DIIDROGENO FOSFATO 99.5-100.5 % , ANALAR NORMAPUR REAG. PH. EUR. PER AN</t>
  </si>
  <si>
    <t>26936.260</t>
  </si>
  <si>
    <t>RE01030490</t>
  </si>
  <si>
    <t>POTASSIO IODURO 99.5% ANALAR  NORMAPUR  PER ANALISI IN PZ DA 250 GR</t>
  </si>
  <si>
    <t>26846.235</t>
  </si>
  <si>
    <t>POTASSIO IODURO NORMAPUR P.A.</t>
  </si>
  <si>
    <t>RE01030600.1</t>
  </si>
  <si>
    <t>SODIO ACETATO 1000 gr X ANALISI,SODIO ACETATO 500 gr puro per analisi</t>
  </si>
  <si>
    <t>Sodio acetato anidro-RPE-Per analisi</t>
  </si>
  <si>
    <t>RE01030640.1</t>
  </si>
  <si>
    <t>SODIO CLORURO  PURO PER ANALISI CONFEZIONE 1 KG</t>
  </si>
  <si>
    <t>Iorio,Gallo,Lucifora</t>
  </si>
  <si>
    <t>8,10,4</t>
  </si>
  <si>
    <t>1367-1KG</t>
  </si>
  <si>
    <t>Sodium chloride p. a., Ph. Eur. (99.0-100.5 %)</t>
  </si>
  <si>
    <t>RE01030660</t>
  </si>
  <si>
    <t>sodio fosfato 12-idrato confezione 250 g,SODIO FOSFATO BIBASICO DODECAIDRATO P.A. EMSURE® ISO, REAG.@PH@EUR</t>
  </si>
  <si>
    <t xml:space="preserve">,  puro per analisi </t>
  </si>
  <si>
    <t>RTT106.1</t>
  </si>
  <si>
    <t>di-Sodium hydrogen phosphate dodecahydrate, min. 99 %, p.a., ISO</t>
  </si>
  <si>
    <t>Conf Reale 500 g - prezzo 68 eu https://www.carlroth.com/en/en/p/T106.1</t>
  </si>
  <si>
    <t>RE01010740.1</t>
  </si>
  <si>
    <t>Modificante di Matrice (Mg/NO3) conc. 10 g/l volume 100 ml-- per AAS</t>
  </si>
  <si>
    <t>conc. 10 g/l volume 100 ml</t>
  </si>
  <si>
    <t>CH - reagenti per AAS</t>
  </si>
  <si>
    <t>MM2F6A.10K.W.L1</t>
  </si>
  <si>
    <t>Matrix Modifier: Mg(NO3)2 (99.999%) 10 g/l in H2O
CRM, ISO 17034 and ISO 17025</t>
  </si>
  <si>
    <t>RE01020060</t>
  </si>
  <si>
    <t>ACIDO CLORIDRICO 37% ANALAR NORMAPUR (LT1)</t>
  </si>
  <si>
    <t>,puro per analisi confezione da  1 Lt</t>
  </si>
  <si>
    <t>Lucifora,Galiero,Lucifora,Iorio,Gallo</t>
  </si>
  <si>
    <t>2,2,2,3,2</t>
  </si>
  <si>
    <t>CH - solventi inorganici</t>
  </si>
  <si>
    <t>20252.295</t>
  </si>
  <si>
    <t>ACIDO CLORIDRICO 37 % NORMAPUR NP R.PE</t>
  </si>
  <si>
    <t>RE01020140.1</t>
  </si>
  <si>
    <t>acido perclorico 69-70% p/v puro per analisi confezione 500 ml</t>
  </si>
  <si>
    <t>20589.260</t>
  </si>
  <si>
    <t>ACIDO PERCLORICO 70% ANALAR NORMAPUR ACS</t>
  </si>
  <si>
    <t>RE01020170</t>
  </si>
  <si>
    <t>ACIDO SOLFORICO 96% RPE-ISO1 Lt</t>
  </si>
  <si>
    <t>Grado analitico RPE-ISO- per analisi</t>
  </si>
  <si>
    <t>Galiero,Gallo</t>
  </si>
  <si>
    <t>2,70</t>
  </si>
  <si>
    <t>Acido solforico 96% RPE-Per analisi flacone di plastica</t>
  </si>
  <si>
    <t>RE01031520.3</t>
  </si>
  <si>
    <t>ACQUA  RS PER LC/MC 2.5 LT</t>
  </si>
  <si>
    <t>purezza LC-MS</t>
  </si>
  <si>
    <t>83645.320</t>
  </si>
  <si>
    <t>ACQUA PER HPLC LC-MS</t>
  </si>
  <si>
    <t>1 * 2,5 L</t>
  </si>
  <si>
    <t>RE01020080</t>
  </si>
  <si>
    <t>ACIDO ORTO-FOSFORICO 85% RPE-ACS-ISO PER ANALISI  1 L</t>
  </si>
  <si>
    <t>,puro per analisi</t>
  </si>
  <si>
    <t>BM01010480.21</t>
  </si>
  <si>
    <t>Gallo,Capuano</t>
  </si>
  <si>
    <t>1,6</t>
  </si>
  <si>
    <t>CH - solventi organici</t>
  </si>
  <si>
    <t>24388.260</t>
  </si>
  <si>
    <t>GLICERINA BIDIST.99,5 % ANALAR/ACS/R.USP</t>
  </si>
  <si>
    <t>RE01054220.143</t>
  </si>
  <si>
    <t>anidride acetica  99% puro per analisi confezione 100 ml</t>
  </si>
  <si>
    <t>36292.AE</t>
  </si>
  <si>
    <t>ACETIC ANHYDRIDE ACS 97+%</t>
  </si>
  <si>
    <t>1 * 100 mL</t>
  </si>
  <si>
    <t>RE01054220.144</t>
  </si>
  <si>
    <t>BENZENE 1 L  puro per analisi</t>
  </si>
  <si>
    <t>32212-1L</t>
  </si>
  <si>
    <t>Benzene</t>
  </si>
  <si>
    <t>RE01054220.145</t>
  </si>
  <si>
    <t>ETERE ETILICO RPE confezione  da 1 L</t>
  </si>
  <si>
    <t xml:space="preserve">RPE - Per analisi - ACS - Stabilizzato BHT </t>
  </si>
  <si>
    <t>Dietiletere-RPE-ACS-Per analisi-Stabilizzato BHT</t>
  </si>
  <si>
    <t>MI01090010.2</t>
  </si>
  <si>
    <t>blu di metilene  puro per analisi confezione da 25 g</t>
  </si>
  <si>
    <t>Blu metilene - RPE-Per analisi-C.I. 52015</t>
  </si>
  <si>
    <t>RE01020070.3</t>
  </si>
  <si>
    <t>ACIDO FORMICO 99%-RS PER LC/MS  50 ML</t>
  </si>
  <si>
    <t xml:space="preserve">puro per analisi </t>
  </si>
  <si>
    <t>Acido formico 99%-RS-Per LC/MS</t>
  </si>
  <si>
    <t>50 mL</t>
  </si>
  <si>
    <t>RE010510070.1</t>
  </si>
  <si>
    <t>METANOLO PER HPLC 2,5 LITRI</t>
  </si>
  <si>
    <t> RS - Per HPLC-PLUS-Gradient Grade</t>
  </si>
  <si>
    <t>248</t>
  </si>
  <si>
    <t>200,48</t>
  </si>
  <si>
    <t>Metanolo-RS-Per HPLC-PLUS-Gradient Grade</t>
  </si>
  <si>
    <t>RE010510070.2</t>
  </si>
  <si>
    <t>METANOLO  per LC/MS 2.5 litri</t>
  </si>
  <si>
    <t>83638.320</t>
  </si>
  <si>
    <t>METANOLO HPLC LC-MS GRADE</t>
  </si>
  <si>
    <t>RE01054570.19</t>
  </si>
  <si>
    <t>N-ESANO ULTRAPURO PER ANALISI CONTAMINANTI IN TRACCE, 4 LITRI</t>
  </si>
  <si>
    <t>per analisi diossine</t>
  </si>
  <si>
    <t>85389.320</t>
  </si>
  <si>
    <t>N-HEXANE 95% PESTINORM SUPRA TRACE</t>
  </si>
  <si>
    <t>RE01054570.8</t>
  </si>
  <si>
    <t>N-ESANO 99% RS-ATRASOL PER ANALISI DI CONTAMINANTI VOLATILI 2,5 L</t>
  </si>
  <si>
    <t>P052323021</t>
  </si>
  <si>
    <t>n-Esano 99%-RS-ATRASOL-Per analisi di contaminanti volatili</t>
  </si>
  <si>
    <t>RE01060020.1</t>
  </si>
  <si>
    <t>ACETONITRILE PER HPLC 2,5 LITRO PLUS GRADIENT ACS REAG</t>
  </si>
  <si>
    <t>RS - Per HPLC- Grade - richiesta CAMPIONATURA etichetta</t>
  </si>
  <si>
    <t>204</t>
  </si>
  <si>
    <t>180,24</t>
  </si>
  <si>
    <t>Acetonitrile-RS-Per HPLC PLUS-Gradiente-ACS-Reag.Ph.Eur.-Reag.USP</t>
  </si>
  <si>
    <t>RE01060020.11</t>
  </si>
  <si>
    <t>ACETONITRILE PER HPLC bottiglia da 1 Litro</t>
  </si>
  <si>
    <t>RS - Per HPLC-Isocratic Grade</t>
  </si>
  <si>
    <t>Acetonitrile-RS-Per HPLC-Isocratic Grade</t>
  </si>
  <si>
    <t>RE01060020.4</t>
  </si>
  <si>
    <t>ACETONITRILE RS PER LC-MS BOTTIGLIA DA 1 LITRO</t>
  </si>
  <si>
    <t>Acetonitrile-RS-Per LC/MS</t>
  </si>
  <si>
    <t>RE01060050</t>
  </si>
  <si>
    <t>DICLOROMETANO PER HPLC 2,5 LT</t>
  </si>
  <si>
    <t xml:space="preserve"> Per HPLC-Isocratic Grade-Stabilizzato Amilene </t>
  </si>
  <si>
    <t>Diclorometano-RS-Per HPLC-Isocratic Grade-Stabilizzato Amilene</t>
  </si>
  <si>
    <t>RE01070010.4</t>
  </si>
  <si>
    <t>ACETONE RS-ATRASOL PER ANALISI IN TRACCE IN GASCROMATOGRAFIA 4L</t>
  </si>
  <si>
    <t>ACETONE ULTRAPURO PER ANALISI CONTAMINANTI IN TRACCE, 4 litri</t>
  </si>
  <si>
    <t>P0053282</t>
  </si>
  <si>
    <t>ACETONE RS-ATRASOL per analisi in tracce in gascromatografia</t>
  </si>
  <si>
    <t>4 L</t>
  </si>
  <si>
    <t>RE01070020</t>
  </si>
  <si>
    <t>ACETONITRILE PER PESTICIDI 1  LITRO</t>
  </si>
  <si>
    <t>Grado analitico per analisi pesticidi</t>
  </si>
  <si>
    <t>Acetonitrile-RS-PLUS-Per la determinazione dei pesticidi residui</t>
  </si>
  <si>
    <t>RE01070050.1</t>
  </si>
  <si>
    <t>N-ESANO =95% PESTINORM® PER ANALISI DEI PESTICIDI</t>
  </si>
  <si>
    <t>n-Esano 95% -RS-PLUS-Per la determinazione dei pesticidi residui</t>
  </si>
  <si>
    <t>RE01070060</t>
  </si>
  <si>
    <t>ETERE ETILICO PER PESTICIDI 1 LT</t>
  </si>
  <si>
    <t>RS - PESTIPUR - Per analisi pesticidi-non stabilizzato</t>
  </si>
  <si>
    <t>Dietiletere-RS-PLUS-Per la determinazione dei pesticidi residui</t>
  </si>
  <si>
    <t>RE01070090</t>
  </si>
  <si>
    <t>ISO-OTTANO PURO PER PESTICIDI 1 Litro</t>
  </si>
  <si>
    <t>RS -  Per analisi pesticidi</t>
  </si>
  <si>
    <t>Isoottano-RS-PLUS-Per la determinazione dei pesticidi residui</t>
  </si>
  <si>
    <t>RE01070110</t>
  </si>
  <si>
    <t>CICLOESANO RS PER DETERMINAZIONE PESTICIDI 2500 ML</t>
  </si>
  <si>
    <t> RS - PESTIPUR - Per analisi pesticidi</t>
  </si>
  <si>
    <t>Cicloesano-RS-PLUS-Per la determinazione dei pesticidi residui</t>
  </si>
  <si>
    <t>RE01090010.4</t>
  </si>
  <si>
    <t>ACETONE&gt;99,8% ANALAR NORMALPUR ACS(LT1)</t>
  </si>
  <si>
    <t>10,20</t>
  </si>
  <si>
    <t>Acetone-RPE-ACS-ISO-Per analisi-Reag. Ph.Eur.-Reag. USP- Flacone in plastica</t>
  </si>
  <si>
    <t>RE01090010.5</t>
  </si>
  <si>
    <t>ACETONE &gt;99,8%ANALAR NORMAPUR ACS (LT5)</t>
  </si>
  <si>
    <t>10,50</t>
  </si>
  <si>
    <t>Acetone RPE-ACS-ISO-Per analisi-Reag. Ph.Eur.-Reag USP - In tanica di plastica HDPE</t>
  </si>
  <si>
    <t>RE01090060</t>
  </si>
  <si>
    <t>CLOROFORMIO 99,0-99,4% STABILIZZATO ANALAR NORMALPUR ACS PER ANALISI (LT1)</t>
  </si>
  <si>
    <t>RPE - ISO- Per analisi</t>
  </si>
  <si>
    <t>Cloroformio-RPE-Per analisi-ISO-ACS-Reag. Ph.Eur.-Reag. USP-Stabilizato etanolo</t>
  </si>
  <si>
    <t>RE01090150</t>
  </si>
  <si>
    <t>ETERE  DI PETROLIO 60-40 RPE CONFEZIONE DA 1 LITRO</t>
  </si>
  <si>
    <t>Etere di petrolio 40 - 60°C-RPE-Per analisi</t>
  </si>
  <si>
    <t>RE01090160.1</t>
  </si>
  <si>
    <t>ETILEACETATO per analisi confezione da 1 litro</t>
  </si>
  <si>
    <t>RPE - Per analisi</t>
  </si>
  <si>
    <t>27227-1L-M</t>
  </si>
  <si>
    <t>Ethyl acetate</t>
  </si>
  <si>
    <t>RE01090180.1</t>
  </si>
  <si>
    <t>GLICOLE PROPILENICO CONFEZIONE DA 500 ML</t>
  </si>
  <si>
    <t>Gallo,Baldi</t>
  </si>
  <si>
    <t>398039-500ML</t>
  </si>
  <si>
    <t>1,2-Propanediol</t>
  </si>
  <si>
    <t>RE01090260.1</t>
  </si>
  <si>
    <t>TOLUENE ULTRAPURO PER ANALISI CONTAMINANTI IN TRACCE, CONFEZIONE DA 2,5 LITRI</t>
  </si>
  <si>
    <t>P0713221</t>
  </si>
  <si>
    <t>Toluene-RS-ATRASOL-Per analisi di contaminanti volatili</t>
  </si>
  <si>
    <t>RE01090260.2</t>
  </si>
  <si>
    <t>TOLUENE ANALA R NORMAPUR ACS/RPH.EUR confezione da  1 L</t>
  </si>
  <si>
    <t>32249-1L-M</t>
  </si>
  <si>
    <t>Toluene</t>
  </si>
  <si>
    <t>RE01010050.7</t>
  </si>
  <si>
    <t>TWEEN 80 500 ml</t>
  </si>
  <si>
    <t>8.22187.0500</t>
  </si>
  <si>
    <t>TWEEN 80 P.S.</t>
  </si>
  <si>
    <t>RE01020010</t>
  </si>
  <si>
    <t>ACIDO ACETICO glaciale  confezione da 500 ml-purezza &gt;= 99%,ACIDO ACETICO GLACIALE 1 LT 99-100%</t>
  </si>
  <si>
    <t>,purezza &gt;= 99% - CAMPIONATURA etichetta del prodotto</t>
  </si>
  <si>
    <t>CLEAN CONSULT</t>
  </si>
  <si>
    <t>Acido acetico glaciale 99,9% flacone 1000 ml</t>
  </si>
  <si>
    <t>si aggiudica il prodotto nella taglia da 1 litro, utile per il Dipartimento di Chimica</t>
  </si>
  <si>
    <t>RE01010050.1</t>
  </si>
  <si>
    <t>TWEEN 20 500 ML (POLYSORBATE)(ML500)</t>
  </si>
  <si>
    <t>Iorio,Lucifora,Gallo</t>
  </si>
  <si>
    <t>663684B</t>
  </si>
  <si>
    <t>POLISSORBATO 20 GPR RECTAPUR</t>
  </si>
  <si>
    <t>RE01010520.8</t>
  </si>
  <si>
    <t>FORMALDEIDE 36% IN SOLUZIONE ACQUOSA STABILIZZATO, ANALAR® NORMAPUR ®ACS REAGENT,formaldeide 40% v/v pura per analisi confezione 100 ml</t>
  </si>
  <si>
    <t>,confezione da 100 ml Grado analitico RPE-per analisi</t>
  </si>
  <si>
    <t>3,5</t>
  </si>
  <si>
    <t>BIOTECNICA SAS</t>
  </si>
  <si>
    <t>FI03010010</t>
  </si>
  <si>
    <t>Cartridge SPE C18 SEP PAK CLASSIC</t>
  </si>
  <si>
    <t xml:space="preserve"> ATTACCO UNIVERSALE PER SIRINGHE IN Plastica-RICHIESTA CAMPIONATURA</t>
  </si>
  <si>
    <t>CH - SPE</t>
  </si>
  <si>
    <t xml:space="preserve"> WATERS </t>
  </si>
  <si>
    <t>B51910</t>
  </si>
  <si>
    <t>Cartucce  SPE C 18  SEP PAK Classic</t>
  </si>
  <si>
    <t xml:space="preserve"> Confezione da 50 pezzi</t>
  </si>
  <si>
    <t>FI03010040.1</t>
  </si>
  <si>
    <t>Cartridge SPE EXTRELUT NT 3 GLASS COLUMN 50 PZ.</t>
  </si>
  <si>
    <t>EXtrelut® NT 3</t>
  </si>
  <si>
    <t>50 UNITS</t>
  </si>
  <si>
    <t>FI03010370</t>
  </si>
  <si>
    <t>CARTRIDGE SPE ISOLUTE C18 EC 1 G 6 ML -30 PEZZI A CONFEZIONE</t>
  </si>
  <si>
    <t>colonna SPE Isolute C18 EC 1 g 6 ml-30 pezzi a confezione</t>
  </si>
  <si>
    <t>Biotage</t>
  </si>
  <si>
    <t>B220100C</t>
  </si>
  <si>
    <t xml:space="preserve">Cartucce  SPE ISOLUTE C18 EC  1 gr. 6 ml </t>
  </si>
  <si>
    <t xml:space="preserve"> Confezione da 30 pezzi</t>
  </si>
  <si>
    <t>FI03010380</t>
  </si>
  <si>
    <t>CARTRIDGE SPE ISOLUTE C18  500 MG 3 ML CONFEZIONE DA 50 PEZZI</t>
  </si>
  <si>
    <t>B220050B</t>
  </si>
  <si>
    <t xml:space="preserve">Cartucce SPE ISOLUTE C18 500 mg.  3 ml </t>
  </si>
  <si>
    <t>FI03010380.1</t>
  </si>
  <si>
    <t>CARTRIDGE SPE ISOLUTE C2 500 MG/3ML 50 PZ.</t>
  </si>
  <si>
    <t xml:space="preserve"> Biotage</t>
  </si>
  <si>
    <t xml:space="preserve"> B3200050B</t>
  </si>
  <si>
    <t xml:space="preserve">Cartucce SPE ISOLUTE C2 500 mg.  3 ml </t>
  </si>
  <si>
    <t>FI04010350.12</t>
  </si>
  <si>
    <t>CARTRIDGE SPE ISOLUTE SCX 500 MG 3 ML</t>
  </si>
  <si>
    <t>B5300050B</t>
  </si>
  <si>
    <t xml:space="preserve">Cartucce SPE ISOLUTE SCX  500 mg.  3 ml </t>
  </si>
  <si>
    <t>FI04010350.7</t>
  </si>
  <si>
    <t>CARTRIDGE SPE ISOLUTE CBA 500 MG 3 ML CONFEZIONE DA 50 PEZZI</t>
  </si>
  <si>
    <t>B5200050B</t>
  </si>
  <si>
    <t xml:space="preserve">Cartucce  SPE ISOLUTE CBA   500 mg. 3 ml </t>
  </si>
  <si>
    <t>FI04010350.8</t>
  </si>
  <si>
    <t>CARTRIDGE SPE ISOLUTE CN (EC) 500 MG 6 ML -30 PEZZI A CONFEZIONE</t>
  </si>
  <si>
    <t>B4200050C</t>
  </si>
  <si>
    <t xml:space="preserve">Cartucce SPE ISOLUTE  CN  500 mg.  6  ml </t>
  </si>
  <si>
    <t>FI04010350.9</t>
  </si>
  <si>
    <t>CARTRIDGE SPE FLORISIL 1000 MG VAC 6 ML 30/PK</t>
  </si>
  <si>
    <t>730082</t>
  </si>
  <si>
    <t>Colonnina SPE Chromabond M.Nagel in polipropilene PP,impaccata con Florisil® 6ml/1g Cf.30pz</t>
  </si>
  <si>
    <t>30 pz</t>
  </si>
  <si>
    <t>MA06010280.1</t>
  </si>
  <si>
    <t>BLU CRIMP SEAL WITH RED RUBBER/PTFE  PER AUTOCAMPIONATORE GC PERKIN ELMER</t>
  </si>
  <si>
    <t>AR0-5742-12 nostro confezionamento 100pz - richiesta campionatura</t>
  </si>
  <si>
    <t>CH - Vials e tappi per cromatografia</t>
  </si>
  <si>
    <t>11 03 1986</t>
  </si>
  <si>
    <t>11mm Combination Seal: Aluminium Cap, blue lacquered, with centre hole; Red Rubber / PTFE beige,45° shore A, 1.0mm (100 pz.)</t>
  </si>
</sst>
</file>

<file path=xl/styles.xml><?xml version="1.0" encoding="utf-8"?>
<styleSheet xmlns="http://schemas.openxmlformats.org/spreadsheetml/2006/main">
  <numFmts count="5">
    <numFmt numFmtId="164" formatCode="0.000"/>
    <numFmt numFmtId="165" formatCode="#,##0.00\ [$€-1];[Red]\-#,##0.00\ [$€-1]"/>
    <numFmt numFmtId="166" formatCode="&quot;€&quot;\ #,##0.00"/>
    <numFmt numFmtId="167" formatCode="_-* #,##0.000\ [$€-410]_-;\-* #,##0.000\ [$€-410]_-;_-* &quot;-&quot;???\ [$€-410]_-;_-@_-"/>
    <numFmt numFmtId="168" formatCode="_-* #,##0.00\ [$€-410]_-;\-* #,##0.00\ [$€-410]_-;_-* &quot;-&quot;??\ [$€-410]_-;_-@_-"/>
  </numFmts>
  <fonts count="29">
    <font>
      <sz val="11"/>
      <color theme="1"/>
      <name val="Calibri"/>
      <family val="2"/>
      <scheme val="minor"/>
    </font>
    <font>
      <sz val="11"/>
      <name val="Calibri"/>
      <family val="2"/>
      <scheme val="minor"/>
    </font>
    <font>
      <sz val="6"/>
      <name val="Calibri"/>
      <family val="2"/>
    </font>
    <font>
      <sz val="6"/>
      <color theme="1"/>
      <name val="Calibri"/>
      <family val="2"/>
      <scheme val="minor"/>
    </font>
    <font>
      <sz val="6"/>
      <color rgb="FFFF0000"/>
      <name val="Calibri"/>
      <family val="2"/>
    </font>
    <font>
      <sz val="6"/>
      <color rgb="FFFF0000"/>
      <name val="Calibri"/>
      <family val="2"/>
      <scheme val="minor"/>
    </font>
    <font>
      <sz val="6"/>
      <name val="Calibri"/>
      <family val="2"/>
      <charset val="238"/>
    </font>
    <font>
      <sz val="6"/>
      <color rgb="FF181818"/>
      <name val="Segoe UI"/>
      <family val="2"/>
    </font>
    <font>
      <sz val="6"/>
      <color rgb="FF000000"/>
      <name val="Calibri"/>
      <family val="2"/>
    </font>
    <font>
      <sz val="6"/>
      <color rgb="FF000000"/>
      <name val="Arial"/>
      <family val="2"/>
    </font>
    <font>
      <sz val="10"/>
      <color rgb="FFFF0000"/>
      <name val="Calibri"/>
      <family val="2"/>
      <scheme val="minor"/>
    </font>
    <font>
      <sz val="8"/>
      <name val="Calibri"/>
      <family val="2"/>
      <scheme val="minor"/>
    </font>
    <font>
      <sz val="8"/>
      <color theme="1"/>
      <name val="Calibri"/>
      <family val="2"/>
      <scheme val="minor"/>
    </font>
    <font>
      <sz val="8"/>
      <color rgb="FF000000"/>
      <name val="Calibri"/>
      <family val="2"/>
      <scheme val="minor"/>
    </font>
    <font>
      <sz val="8"/>
      <color rgb="FFFF0000"/>
      <name val="Calibri"/>
      <family val="2"/>
      <scheme val="minor"/>
    </font>
    <font>
      <sz val="7"/>
      <color theme="1"/>
      <name val="Calibri"/>
      <family val="2"/>
      <scheme val="minor"/>
    </font>
    <font>
      <sz val="7"/>
      <color rgb="FF000000"/>
      <name val="Calibri"/>
      <family val="2"/>
      <scheme val="minor"/>
    </font>
    <font>
      <sz val="7"/>
      <name val="Calibri"/>
      <family val="2"/>
      <scheme val="minor"/>
    </font>
    <font>
      <sz val="6"/>
      <name val="Calibri"/>
      <family val="2"/>
      <scheme val="minor"/>
    </font>
    <font>
      <sz val="11"/>
      <color theme="1"/>
      <name val="Calibri"/>
      <family val="2"/>
      <scheme val="minor"/>
    </font>
    <font>
      <sz val="12"/>
      <color indexed="8"/>
      <name val="Calibri"/>
      <family val="2"/>
    </font>
    <font>
      <sz val="12"/>
      <name val="Calibri"/>
      <family val="2"/>
    </font>
    <font>
      <sz val="11"/>
      <color rgb="FF000000"/>
      <name val="Calibri"/>
      <family val="2"/>
    </font>
    <font>
      <sz val="12"/>
      <color rgb="FF000000"/>
      <name val="Calibri"/>
      <family val="2"/>
    </font>
    <font>
      <sz val="12"/>
      <color rgb="FFFF0000"/>
      <name val="Calibri"/>
      <family val="2"/>
    </font>
    <font>
      <sz val="12"/>
      <color theme="5" tint="0.39997558519241921"/>
      <name val="Calibri"/>
      <family val="2"/>
    </font>
    <font>
      <sz val="14"/>
      <color indexed="8"/>
      <name val="Calibri"/>
      <family val="2"/>
    </font>
    <font>
      <sz val="14"/>
      <name val="Calibri"/>
      <family val="2"/>
    </font>
    <font>
      <sz val="16"/>
      <name val="Calibri"/>
      <family val="2"/>
    </font>
  </fonts>
  <fills count="7">
    <fill>
      <patternFill patternType="none"/>
    </fill>
    <fill>
      <patternFill patternType="gray125"/>
    </fill>
    <fill>
      <patternFill patternType="solid">
        <fgColor theme="0"/>
        <bgColor indexed="64"/>
      </patternFill>
    </fill>
    <fill>
      <patternFill patternType="solid">
        <fgColor rgb="FFFFFFCC"/>
      </patternFill>
    </fill>
    <fill>
      <patternFill patternType="solid">
        <fgColor rgb="FF92D050"/>
        <bgColor indexed="64"/>
      </patternFill>
    </fill>
    <fill>
      <patternFill patternType="solid">
        <fgColor rgb="FFFF0000"/>
        <bgColor indexed="64"/>
      </patternFill>
    </fill>
    <fill>
      <patternFill patternType="solid">
        <fgColor rgb="FFFF0000"/>
        <bgColor rgb="FF000000"/>
      </patternFill>
    </fill>
  </fills>
  <borders count="16">
    <border>
      <left/>
      <right/>
      <top/>
      <bottom/>
      <diagonal/>
    </border>
    <border>
      <left style="thin">
        <color rgb="FFD5D3D1"/>
      </left>
      <right style="thin">
        <color rgb="FFD5D3D1"/>
      </right>
      <top style="thin">
        <color rgb="FFD5D3D1"/>
      </top>
      <bottom style="thin">
        <color rgb="FFD5D3D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indexed="64"/>
      </left>
      <right style="medium">
        <color indexed="64"/>
      </right>
      <top style="thin">
        <color indexed="64"/>
      </top>
      <bottom style="medium">
        <color indexed="64"/>
      </bottom>
      <diagonal/>
    </border>
    <border>
      <left style="thin">
        <color theme="0" tint="-0.34998626667073579"/>
      </left>
      <right style="thin">
        <color theme="0" tint="-0.34998626667073579"/>
      </right>
      <top style="thin">
        <color theme="0" tint="-0.34998626667073579"/>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style="thin">
        <color indexed="64"/>
      </bottom>
      <diagonal/>
    </border>
  </borders>
  <cellStyleXfs count="3">
    <xf numFmtId="0" fontId="0" fillId="0" borderId="0"/>
    <xf numFmtId="0" fontId="19" fillId="3" borderId="14" applyNumberFormat="0" applyFont="0" applyAlignment="0" applyProtection="0"/>
    <xf numFmtId="0" fontId="22" fillId="0" borderId="0"/>
  </cellStyleXfs>
  <cellXfs count="176">
    <xf numFmtId="0" fontId="0" fillId="0" borderId="0" xfId="0"/>
    <xf numFmtId="0" fontId="0" fillId="0" borderId="0" xfId="0" applyFill="1"/>
    <xf numFmtId="0" fontId="1" fillId="0" borderId="0" xfId="0" applyFont="1" applyFill="1"/>
    <xf numFmtId="164" fontId="0" fillId="0" borderId="0" xfId="0" applyNumberFormat="1"/>
    <xf numFmtId="0" fontId="2" fillId="0" borderId="0" xfId="0" applyFont="1" applyFill="1"/>
    <xf numFmtId="2" fontId="2" fillId="0" borderId="0" xfId="0" applyNumberFormat="1" applyFont="1" applyFill="1"/>
    <xf numFmtId="0" fontId="2" fillId="0" borderId="0" xfId="0" applyFont="1" applyFill="1" applyProtection="1">
      <protection locked="0"/>
    </xf>
    <xf numFmtId="0" fontId="3" fillId="0" borderId="0" xfId="0" applyFont="1" applyFill="1"/>
    <xf numFmtId="9" fontId="2" fillId="0" borderId="0" xfId="0" applyNumberFormat="1" applyFont="1" applyFill="1" applyProtection="1">
      <protection locked="0"/>
    </xf>
    <xf numFmtId="0" fontId="4" fillId="0" borderId="0" xfId="0" applyFont="1" applyFill="1"/>
    <xf numFmtId="2" fontId="4" fillId="0" borderId="0" xfId="0" applyNumberFormat="1" applyFont="1" applyFill="1"/>
    <xf numFmtId="9" fontId="4" fillId="0" borderId="0" xfId="0" applyNumberFormat="1" applyFont="1" applyFill="1" applyProtection="1">
      <protection locked="0"/>
    </xf>
    <xf numFmtId="0" fontId="4" fillId="0" borderId="0" xfId="0" applyFont="1" applyFill="1" applyProtection="1">
      <protection locked="0"/>
    </xf>
    <xf numFmtId="0" fontId="5" fillId="0" borderId="0" xfId="0" applyFont="1" applyFill="1"/>
    <xf numFmtId="0" fontId="6" fillId="0" borderId="0" xfId="0" applyFont="1" applyFill="1" applyProtection="1">
      <protection locked="0"/>
    </xf>
    <xf numFmtId="17" fontId="2" fillId="0" borderId="0" xfId="0" applyNumberFormat="1" applyFont="1" applyFill="1" applyProtection="1">
      <protection locked="0"/>
    </xf>
    <xf numFmtId="0" fontId="6" fillId="0" borderId="0" xfId="0" applyFont="1" applyFill="1"/>
    <xf numFmtId="2" fontId="6" fillId="0" borderId="0" xfId="0" applyNumberFormat="1" applyFont="1" applyFill="1"/>
    <xf numFmtId="0" fontId="3" fillId="0" borderId="0" xfId="0" applyFont="1" applyFill="1" applyProtection="1">
      <protection locked="0"/>
    </xf>
    <xf numFmtId="0" fontId="2" fillId="0" borderId="1" xfId="0" applyFont="1" applyFill="1" applyBorder="1" applyProtection="1">
      <protection locked="0"/>
    </xf>
    <xf numFmtId="0" fontId="2" fillId="0" borderId="0" xfId="0" quotePrefix="1" applyFont="1" applyFill="1" applyProtection="1">
      <protection locked="0"/>
    </xf>
    <xf numFmtId="0" fontId="8" fillId="0" borderId="0" xfId="0" applyFont="1" applyFill="1" applyProtection="1">
      <protection locked="0"/>
    </xf>
    <xf numFmtId="0" fontId="9" fillId="0" borderId="0" xfId="0" applyFont="1" applyFill="1" applyProtection="1">
      <protection locked="0"/>
    </xf>
    <xf numFmtId="0" fontId="2" fillId="0" borderId="0" xfId="0" applyFont="1" applyFill="1" applyAlignment="1">
      <alignment wrapText="1"/>
    </xf>
    <xf numFmtId="0" fontId="12" fillId="0" borderId="5" xfId="0" applyFont="1" applyFill="1" applyBorder="1"/>
    <xf numFmtId="0" fontId="12" fillId="0" borderId="6" xfId="0" applyFont="1" applyFill="1" applyBorder="1" applyAlignment="1" applyProtection="1">
      <alignment horizontal="left" vertical="center" wrapText="1"/>
    </xf>
    <xf numFmtId="49" fontId="12" fillId="0" borderId="7" xfId="0" applyNumberFormat="1" applyFont="1" applyFill="1" applyBorder="1" applyAlignment="1" applyProtection="1">
      <alignment horizontal="center" vertical="center" wrapText="1"/>
    </xf>
    <xf numFmtId="0" fontId="12" fillId="0" borderId="6" xfId="0" applyFont="1" applyFill="1" applyBorder="1"/>
    <xf numFmtId="0" fontId="12" fillId="0" borderId="6" xfId="0" applyFont="1" applyBorder="1"/>
    <xf numFmtId="0" fontId="12" fillId="2" borderId="8" xfId="0" applyFont="1" applyFill="1" applyBorder="1" applyAlignment="1" applyProtection="1">
      <alignment horizontal="right" vertical="center"/>
    </xf>
    <xf numFmtId="49" fontId="12" fillId="0" borderId="7" xfId="0" applyNumberFormat="1" applyFont="1" applyFill="1" applyBorder="1" applyAlignment="1" applyProtection="1">
      <alignment horizontal="center" vertical="center"/>
    </xf>
    <xf numFmtId="49" fontId="13" fillId="0" borderId="7" xfId="0" applyNumberFormat="1" applyFont="1" applyFill="1" applyBorder="1" applyAlignment="1" applyProtection="1">
      <alignment horizontal="center" vertical="center" wrapText="1"/>
    </xf>
    <xf numFmtId="0" fontId="12" fillId="0" borderId="6" xfId="0" applyFont="1" applyFill="1" applyBorder="1" applyAlignment="1" applyProtection="1">
      <alignment horizontal="left" vertical="center"/>
    </xf>
    <xf numFmtId="49" fontId="13" fillId="0" borderId="7" xfId="0" applyNumberFormat="1" applyFont="1" applyFill="1" applyBorder="1" applyAlignment="1" applyProtection="1">
      <alignment horizontal="center" vertical="center"/>
    </xf>
    <xf numFmtId="0" fontId="12" fillId="0" borderId="7" xfId="0" applyFont="1" applyFill="1" applyBorder="1" applyAlignment="1">
      <alignment horizontal="center" vertical="center"/>
    </xf>
    <xf numFmtId="49" fontId="13" fillId="0" borderId="7" xfId="0" applyNumberFormat="1" applyFont="1" applyFill="1" applyBorder="1" applyAlignment="1">
      <alignment horizontal="center" vertical="center"/>
    </xf>
    <xf numFmtId="0" fontId="12" fillId="0" borderId="6" xfId="0" applyFont="1" applyBorder="1" applyAlignment="1">
      <alignment wrapText="1"/>
    </xf>
    <xf numFmtId="0" fontId="11" fillId="0" borderId="5" xfId="0" applyFont="1" applyFill="1" applyBorder="1"/>
    <xf numFmtId="0" fontId="11" fillId="0" borderId="6" xfId="0" applyFont="1" applyFill="1" applyBorder="1" applyAlignment="1" applyProtection="1">
      <alignment horizontal="left" vertical="center" wrapText="1"/>
    </xf>
    <xf numFmtId="49" fontId="11" fillId="0" borderId="7" xfId="0" applyNumberFormat="1" applyFont="1" applyFill="1" applyBorder="1" applyAlignment="1" applyProtection="1">
      <alignment horizontal="center" vertical="center"/>
    </xf>
    <xf numFmtId="0" fontId="11" fillId="0" borderId="6" xfId="0" applyFont="1" applyFill="1" applyBorder="1"/>
    <xf numFmtId="0" fontId="11" fillId="0" borderId="6" xfId="0" applyFont="1" applyBorder="1"/>
    <xf numFmtId="0" fontId="12" fillId="2" borderId="8" xfId="0" applyFont="1" applyFill="1" applyBorder="1" applyAlignment="1" applyProtection="1">
      <alignment horizontal="right" vertical="center" wrapText="1"/>
    </xf>
    <xf numFmtId="0" fontId="12" fillId="0" borderId="6" xfId="0" applyFont="1" applyFill="1" applyBorder="1" applyAlignment="1">
      <alignment horizontal="center"/>
    </xf>
    <xf numFmtId="0" fontId="12" fillId="0" borderId="6" xfId="0" applyFont="1" applyFill="1" applyBorder="1" applyAlignment="1">
      <alignment wrapText="1"/>
    </xf>
    <xf numFmtId="49" fontId="12" fillId="0" borderId="7" xfId="0" applyNumberFormat="1" applyFont="1" applyFill="1" applyBorder="1" applyAlignment="1">
      <alignment horizontal="center" vertical="center"/>
    </xf>
    <xf numFmtId="0" fontId="11" fillId="0" borderId="6" xfId="0" applyFont="1" applyFill="1" applyBorder="1" applyAlignment="1" applyProtection="1">
      <alignment horizontal="left" vertical="center"/>
    </xf>
    <xf numFmtId="0" fontId="11" fillId="0" borderId="6" xfId="0" applyFont="1" applyBorder="1" applyAlignment="1">
      <alignment wrapText="1"/>
    </xf>
    <xf numFmtId="0" fontId="14" fillId="2" borderId="8" xfId="0" applyFont="1" applyFill="1" applyBorder="1" applyAlignment="1" applyProtection="1">
      <alignment horizontal="right" vertical="center"/>
    </xf>
    <xf numFmtId="0" fontId="12" fillId="2" borderId="8" xfId="0" applyFont="1" applyFill="1" applyBorder="1" applyAlignment="1">
      <alignment horizontal="right"/>
    </xf>
    <xf numFmtId="0" fontId="12" fillId="0" borderId="9" xfId="0" applyFont="1" applyFill="1" applyBorder="1"/>
    <xf numFmtId="0" fontId="11" fillId="0" borderId="10" xfId="0" applyFont="1" applyFill="1" applyBorder="1" applyAlignment="1" applyProtection="1">
      <alignment horizontal="left" vertical="center" wrapText="1"/>
    </xf>
    <xf numFmtId="49" fontId="11" fillId="0" borderId="11" xfId="0" applyNumberFormat="1" applyFont="1" applyFill="1" applyBorder="1" applyAlignment="1" applyProtection="1">
      <alignment horizontal="center" vertical="center" wrapText="1"/>
    </xf>
    <xf numFmtId="0" fontId="12" fillId="0" borderId="10" xfId="0" applyFont="1" applyFill="1" applyBorder="1"/>
    <xf numFmtId="0" fontId="12" fillId="0" borderId="10" xfId="0" applyFont="1" applyBorder="1"/>
    <xf numFmtId="0" fontId="12" fillId="2" borderId="12" xfId="0" applyFont="1" applyFill="1" applyBorder="1" applyAlignment="1">
      <alignment horizontal="right"/>
    </xf>
    <xf numFmtId="0" fontId="12" fillId="0" borderId="0" xfId="0" applyFont="1"/>
    <xf numFmtId="2" fontId="2" fillId="0" borderId="0" xfId="0" applyNumberFormat="1" applyFont="1" applyFill="1" applyProtection="1">
      <protection locked="0"/>
    </xf>
    <xf numFmtId="2" fontId="4" fillId="0" borderId="0" xfId="0" applyNumberFormat="1" applyFont="1" applyFill="1" applyProtection="1">
      <protection locked="0"/>
    </xf>
    <xf numFmtId="164" fontId="2" fillId="0" borderId="0" xfId="0" applyNumberFormat="1" applyFont="1" applyFill="1" applyProtection="1">
      <protection locked="0"/>
    </xf>
    <xf numFmtId="2" fontId="2" fillId="0" borderId="1" xfId="0" applyNumberFormat="1" applyFont="1" applyFill="1" applyBorder="1" applyProtection="1">
      <protection locked="0"/>
    </xf>
    <xf numFmtId="0" fontId="2" fillId="0" borderId="1" xfId="0" applyFont="1" applyFill="1" applyBorder="1"/>
    <xf numFmtId="0" fontId="8" fillId="0" borderId="0" xfId="0" applyFont="1" applyFill="1" applyAlignment="1" applyProtection="1">
      <alignment horizontal="right"/>
      <protection locked="0"/>
    </xf>
    <xf numFmtId="0" fontId="7" fillId="0" borderId="0" xfId="0" applyFont="1" applyFill="1" applyProtection="1">
      <protection locked="0"/>
    </xf>
    <xf numFmtId="4" fontId="7" fillId="0" borderId="0" xfId="0" applyNumberFormat="1" applyFont="1" applyFill="1" applyProtection="1">
      <protection locked="0"/>
    </xf>
    <xf numFmtId="0" fontId="15" fillId="0" borderId="0" xfId="0" applyFont="1" applyAlignment="1" applyProtection="1">
      <alignment vertical="center"/>
    </xf>
    <xf numFmtId="0" fontId="15" fillId="0" borderId="0" xfId="0" applyFont="1" applyFill="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horizontal="left" vertical="center"/>
    </xf>
    <xf numFmtId="165" fontId="15" fillId="0" borderId="0" xfId="0" applyNumberFormat="1" applyFont="1" applyFill="1" applyBorder="1" applyAlignment="1" applyProtection="1">
      <alignment horizontal="right" vertical="center"/>
    </xf>
    <xf numFmtId="9" fontId="15" fillId="0" borderId="0" xfId="0" applyNumberFormat="1" applyFont="1" applyFill="1" applyBorder="1" applyAlignment="1" applyProtection="1">
      <alignment horizontal="center" vertical="center"/>
    </xf>
    <xf numFmtId="3" fontId="15" fillId="0" borderId="0" xfId="0" applyNumberFormat="1" applyFont="1" applyFill="1" applyBorder="1" applyAlignment="1" applyProtection="1">
      <alignment horizontal="center" vertical="center"/>
    </xf>
    <xf numFmtId="0" fontId="15" fillId="0" borderId="0" xfId="0" applyFont="1" applyFill="1" applyBorder="1" applyAlignment="1" applyProtection="1">
      <alignment vertical="center"/>
    </xf>
    <xf numFmtId="0" fontId="16" fillId="0" borderId="0" xfId="0" applyFont="1" applyFill="1" applyBorder="1" applyAlignment="1" applyProtection="1">
      <alignment vertical="center"/>
    </xf>
    <xf numFmtId="0" fontId="15" fillId="0" borderId="0" xfId="0" applyFont="1" applyFill="1" applyBorder="1" applyAlignment="1" applyProtection="1">
      <alignment horizontal="right" vertical="center"/>
    </xf>
    <xf numFmtId="166" fontId="15" fillId="0" borderId="0" xfId="0" applyNumberFormat="1" applyFont="1" applyFill="1" applyBorder="1" applyAlignment="1" applyProtection="1">
      <alignment horizontal="right" vertical="center"/>
    </xf>
    <xf numFmtId="0" fontId="15" fillId="0" borderId="0" xfId="0" applyFont="1" applyFill="1" applyAlignment="1" applyProtection="1">
      <alignment vertical="center"/>
    </xf>
    <xf numFmtId="0" fontId="15" fillId="0" borderId="0" xfId="0" applyFont="1" applyFill="1" applyAlignment="1" applyProtection="1">
      <alignment horizontal="center" vertical="center"/>
    </xf>
    <xf numFmtId="0" fontId="15" fillId="0" borderId="0" xfId="0" applyFont="1" applyFill="1" applyAlignment="1" applyProtection="1">
      <alignment horizontal="center" vertical="center" wrapText="1"/>
    </xf>
    <xf numFmtId="166" fontId="15" fillId="0" borderId="0" xfId="0" applyNumberFormat="1" applyFont="1" applyFill="1" applyAlignment="1" applyProtection="1">
      <alignment horizontal="right" vertical="center"/>
    </xf>
    <xf numFmtId="0" fontId="17" fillId="0" borderId="0" xfId="0" applyFont="1" applyFill="1" applyBorder="1" applyAlignment="1" applyProtection="1">
      <alignment horizontal="center" vertical="center"/>
    </xf>
    <xf numFmtId="0" fontId="17" fillId="0" borderId="0" xfId="0" applyFont="1" applyFill="1" applyBorder="1" applyAlignment="1" applyProtection="1">
      <alignment horizontal="left" vertical="center"/>
    </xf>
    <xf numFmtId="165" fontId="17" fillId="0" borderId="0" xfId="0" applyNumberFormat="1" applyFont="1" applyFill="1" applyBorder="1" applyAlignment="1" applyProtection="1">
      <alignment horizontal="right" vertical="center"/>
    </xf>
    <xf numFmtId="9" fontId="17" fillId="0" borderId="0" xfId="0" applyNumberFormat="1" applyFont="1" applyFill="1" applyBorder="1" applyAlignment="1" applyProtection="1">
      <alignment horizontal="center" vertical="center"/>
    </xf>
    <xf numFmtId="0" fontId="15" fillId="0" borderId="0" xfId="0" applyFont="1" applyAlignment="1" applyProtection="1">
      <alignment horizontal="left" vertical="center"/>
    </xf>
    <xf numFmtId="0" fontId="15" fillId="0" borderId="0" xfId="0" applyFont="1" applyAlignment="1" applyProtection="1">
      <alignment horizontal="center" vertical="center"/>
    </xf>
    <xf numFmtId="0" fontId="15" fillId="0" borderId="0" xfId="0" applyFont="1" applyAlignment="1" applyProtection="1">
      <alignment horizontal="right" vertical="center"/>
    </xf>
    <xf numFmtId="0" fontId="18" fillId="0" borderId="0" xfId="0" applyFont="1" applyFill="1"/>
    <xf numFmtId="0" fontId="20" fillId="0" borderId="0" xfId="0" applyFont="1" applyAlignment="1">
      <alignment vertical="center"/>
    </xf>
    <xf numFmtId="0" fontId="20" fillId="0" borderId="0" xfId="0" applyFont="1" applyFill="1" applyAlignment="1">
      <alignment vertical="center"/>
    </xf>
    <xf numFmtId="0" fontId="20" fillId="0" borderId="0" xfId="0" applyFont="1" applyAlignment="1">
      <alignment horizontal="center" vertical="center"/>
    </xf>
    <xf numFmtId="0" fontId="21" fillId="0" borderId="6" xfId="0" applyFont="1" applyFill="1" applyBorder="1" applyAlignment="1" applyProtection="1">
      <alignment horizontal="center" vertical="center"/>
    </xf>
    <xf numFmtId="0" fontId="21" fillId="0" borderId="6" xfId="0" applyFont="1" applyFill="1" applyBorder="1" applyAlignment="1" applyProtection="1">
      <alignment horizontal="left" vertical="center"/>
    </xf>
    <xf numFmtId="0" fontId="21" fillId="4" borderId="6" xfId="0" applyFont="1" applyFill="1" applyBorder="1" applyAlignment="1" applyProtection="1">
      <alignment vertical="center"/>
    </xf>
    <xf numFmtId="0" fontId="21" fillId="4" borderId="6" xfId="0" applyFont="1" applyFill="1" applyBorder="1" applyAlignment="1" applyProtection="1">
      <alignment horizontal="center" vertical="center"/>
    </xf>
    <xf numFmtId="0" fontId="20" fillId="4" borderId="6" xfId="1" applyFont="1" applyFill="1" applyBorder="1" applyAlignment="1" applyProtection="1">
      <alignment horizontal="left" vertical="center"/>
      <protection locked="0"/>
    </xf>
    <xf numFmtId="0" fontId="20" fillId="0" borderId="6" xfId="1" applyFont="1" applyFill="1" applyBorder="1" applyAlignment="1" applyProtection="1">
      <alignment horizontal="left" vertical="center"/>
      <protection locked="0"/>
    </xf>
    <xf numFmtId="167" fontId="24" fillId="0" borderId="6" xfId="1" applyNumberFormat="1" applyFont="1" applyFill="1" applyBorder="1" applyAlignment="1" applyProtection="1">
      <alignment horizontal="right" vertical="center"/>
      <protection locked="0"/>
    </xf>
    <xf numFmtId="167" fontId="20" fillId="0" borderId="6" xfId="1" applyNumberFormat="1" applyFont="1" applyFill="1" applyBorder="1" applyAlignment="1" applyProtection="1">
      <alignment horizontal="right" vertical="center"/>
      <protection locked="0"/>
    </xf>
    <xf numFmtId="167" fontId="20" fillId="0" borderId="6" xfId="1" applyNumberFormat="1" applyFont="1" applyFill="1" applyBorder="1" applyAlignment="1" applyProtection="1">
      <alignment horizontal="right" vertical="center"/>
    </xf>
    <xf numFmtId="2" fontId="20" fillId="0" borderId="6" xfId="1" applyNumberFormat="1" applyFont="1" applyFill="1" applyBorder="1" applyAlignment="1" applyProtection="1">
      <alignment horizontal="center" vertical="center"/>
      <protection locked="0"/>
    </xf>
    <xf numFmtId="0" fontId="21" fillId="0" borderId="6" xfId="0" applyFont="1" applyFill="1" applyBorder="1" applyAlignment="1">
      <alignment horizontal="center" vertical="center"/>
    </xf>
    <xf numFmtId="0" fontId="20" fillId="0" borderId="6" xfId="0" applyFont="1" applyFill="1" applyBorder="1" applyAlignment="1">
      <alignment vertical="center"/>
    </xf>
    <xf numFmtId="0" fontId="20" fillId="0" borderId="0" xfId="0" applyFont="1" applyFill="1" applyAlignment="1">
      <alignment horizontal="center" vertical="center"/>
    </xf>
    <xf numFmtId="0" fontId="20" fillId="0" borderId="0" xfId="0" applyFont="1" applyFill="1" applyAlignment="1">
      <alignment horizontal="left" vertical="center"/>
    </xf>
    <xf numFmtId="0" fontId="21" fillId="0" borderId="0" xfId="0" applyFont="1" applyAlignment="1">
      <alignment horizontal="center" vertical="center"/>
    </xf>
    <xf numFmtId="0" fontId="25" fillId="0" borderId="0" xfId="0" applyFont="1" applyFill="1" applyAlignment="1">
      <alignment vertical="center"/>
    </xf>
    <xf numFmtId="168" fontId="20" fillId="0" borderId="0" xfId="0" applyNumberFormat="1" applyFont="1" applyAlignment="1">
      <alignment horizontal="left" vertical="center"/>
    </xf>
    <xf numFmtId="0" fontId="26" fillId="0" borderId="6" xfId="0" applyFont="1" applyFill="1" applyBorder="1" applyAlignment="1" applyProtection="1">
      <alignment vertical="center" wrapText="1"/>
      <protection locked="0"/>
    </xf>
    <xf numFmtId="0" fontId="27" fillId="0" borderId="6" xfId="0" applyFont="1" applyFill="1" applyBorder="1" applyAlignment="1" applyProtection="1">
      <alignment vertical="center"/>
      <protection locked="0"/>
    </xf>
    <xf numFmtId="0" fontId="21" fillId="0" borderId="6" xfId="0" applyFont="1" applyFill="1" applyBorder="1" applyAlignment="1">
      <alignment vertical="center"/>
    </xf>
    <xf numFmtId="0" fontId="21" fillId="0" borderId="6" xfId="0" applyFont="1" applyFill="1" applyBorder="1" applyAlignment="1" applyProtection="1">
      <alignment vertical="center"/>
    </xf>
    <xf numFmtId="0" fontId="20" fillId="0" borderId="6" xfId="1" applyFont="1" applyFill="1" applyBorder="1" applyAlignment="1" applyProtection="1">
      <alignment horizontal="center" vertical="center"/>
      <protection locked="0"/>
    </xf>
    <xf numFmtId="0" fontId="21" fillId="0" borderId="6" xfId="0" applyFont="1" applyFill="1" applyBorder="1" applyAlignment="1" applyProtection="1">
      <alignment horizontal="center" vertical="top"/>
    </xf>
    <xf numFmtId="0" fontId="21" fillId="0" borderId="6" xfId="0" applyFont="1" applyFill="1" applyBorder="1" applyAlignment="1" applyProtection="1">
      <alignment horizontal="center" vertical="top" wrapText="1"/>
    </xf>
    <xf numFmtId="0" fontId="21" fillId="0" borderId="6" xfId="0" applyFont="1" applyFill="1" applyBorder="1" applyAlignment="1" applyProtection="1">
      <alignment vertical="top" wrapText="1"/>
    </xf>
    <xf numFmtId="0" fontId="21" fillId="0" borderId="6" xfId="0" applyFont="1" applyFill="1" applyBorder="1" applyAlignment="1" applyProtection="1">
      <alignment horizontal="left" vertical="top" wrapText="1"/>
    </xf>
    <xf numFmtId="0" fontId="21" fillId="0" borderId="6" xfId="0" applyFont="1" applyFill="1" applyBorder="1" applyAlignment="1" applyProtection="1">
      <alignment vertical="top"/>
    </xf>
    <xf numFmtId="0" fontId="21" fillId="0" borderId="6" xfId="0" applyFont="1" applyFill="1" applyBorder="1" applyAlignment="1">
      <alignment horizontal="left" vertical="center"/>
    </xf>
    <xf numFmtId="0" fontId="26" fillId="0" borderId="6" xfId="0" applyFont="1" applyFill="1" applyBorder="1" applyAlignment="1" applyProtection="1">
      <alignment vertical="center"/>
    </xf>
    <xf numFmtId="0" fontId="27" fillId="0" borderId="6" xfId="0" applyFont="1" applyFill="1" applyBorder="1" applyAlignment="1" applyProtection="1">
      <alignment horizontal="center" vertical="center"/>
    </xf>
    <xf numFmtId="0" fontId="27" fillId="0" borderId="6" xfId="0" applyFont="1" applyFill="1" applyBorder="1" applyAlignment="1" applyProtection="1">
      <alignment vertical="center"/>
    </xf>
    <xf numFmtId="0" fontId="27" fillId="0" borderId="6" xfId="0" applyFont="1" applyFill="1" applyBorder="1" applyAlignment="1" applyProtection="1">
      <alignment horizontal="left" vertical="center" wrapText="1"/>
    </xf>
    <xf numFmtId="0" fontId="26" fillId="0" borderId="6" xfId="1" applyFont="1" applyFill="1" applyBorder="1" applyAlignment="1" applyProtection="1">
      <alignment horizontal="left" vertical="center"/>
    </xf>
    <xf numFmtId="0" fontId="26" fillId="0" borderId="6" xfId="1" applyFont="1" applyFill="1" applyBorder="1" applyAlignment="1" applyProtection="1">
      <alignment horizontal="center" vertical="center"/>
    </xf>
    <xf numFmtId="167" fontId="26" fillId="0" borderId="6" xfId="1" applyNumberFormat="1" applyFont="1" applyFill="1" applyBorder="1" applyAlignment="1" applyProtection="1">
      <alignment horizontal="right" vertical="center"/>
    </xf>
    <xf numFmtId="0" fontId="26" fillId="0" borderId="15" xfId="0" applyFont="1" applyFill="1" applyBorder="1" applyAlignment="1" applyProtection="1">
      <alignment vertical="center"/>
    </xf>
    <xf numFmtId="0" fontId="27" fillId="0" borderId="6" xfId="1" applyFont="1" applyFill="1" applyBorder="1" applyAlignment="1" applyProtection="1">
      <alignment horizontal="left" vertical="center"/>
    </xf>
    <xf numFmtId="0" fontId="27" fillId="0" borderId="6" xfId="1" applyFont="1" applyFill="1" applyBorder="1" applyAlignment="1" applyProtection="1">
      <alignment horizontal="center" vertical="center"/>
    </xf>
    <xf numFmtId="167" fontId="27" fillId="0" borderId="6" xfId="1" applyNumberFormat="1" applyFont="1" applyFill="1" applyBorder="1" applyAlignment="1" applyProtection="1">
      <alignment horizontal="right" vertical="center"/>
    </xf>
    <xf numFmtId="0" fontId="27" fillId="0" borderId="15" xfId="0" applyFont="1" applyFill="1" applyBorder="1" applyAlignment="1" applyProtection="1">
      <alignment vertical="center"/>
    </xf>
    <xf numFmtId="0" fontId="27" fillId="0" borderId="6" xfId="0" applyFont="1" applyFill="1" applyBorder="1" applyAlignment="1" applyProtection="1">
      <alignment horizontal="center" vertical="top"/>
    </xf>
    <xf numFmtId="0" fontId="27" fillId="0" borderId="6" xfId="0" applyFont="1" applyFill="1" applyBorder="1" applyAlignment="1" applyProtection="1">
      <alignment horizontal="center" vertical="top" wrapText="1"/>
    </xf>
    <xf numFmtId="0" fontId="28" fillId="0" borderId="6" xfId="0" applyFont="1" applyFill="1" applyBorder="1" applyAlignment="1" applyProtection="1">
      <alignment vertical="top" wrapText="1"/>
    </xf>
    <xf numFmtId="0" fontId="27" fillId="0" borderId="6" xfId="0" applyFont="1" applyFill="1" applyBorder="1" applyAlignment="1" applyProtection="1">
      <alignment horizontal="left" vertical="top" wrapText="1"/>
    </xf>
    <xf numFmtId="0" fontId="27" fillId="0" borderId="6" xfId="0" applyFont="1" applyFill="1" applyBorder="1" applyAlignment="1" applyProtection="1">
      <alignment vertical="top"/>
    </xf>
    <xf numFmtId="0" fontId="27" fillId="0" borderId="6" xfId="0" applyFont="1" applyFill="1" applyBorder="1" applyAlignment="1" applyProtection="1">
      <alignment vertical="top" wrapText="1"/>
    </xf>
    <xf numFmtId="0" fontId="26" fillId="0" borderId="6" xfId="0" applyFont="1" applyFill="1" applyBorder="1" applyAlignment="1" applyProtection="1">
      <alignment vertical="center" wrapText="1"/>
    </xf>
    <xf numFmtId="0" fontId="27" fillId="0" borderId="6" xfId="0" applyFont="1" applyFill="1" applyBorder="1" applyAlignment="1" applyProtection="1">
      <alignment horizontal="center" vertical="center" wrapText="1"/>
    </xf>
    <xf numFmtId="0" fontId="27" fillId="0" borderId="6" xfId="0" applyFont="1" applyFill="1" applyBorder="1" applyAlignment="1" applyProtection="1">
      <alignment vertical="center" wrapText="1"/>
    </xf>
    <xf numFmtId="0" fontId="26" fillId="0" borderId="6" xfId="1" applyFont="1" applyFill="1" applyBorder="1" applyAlignment="1" applyProtection="1">
      <alignment horizontal="left" vertical="center" wrapText="1"/>
    </xf>
    <xf numFmtId="0" fontId="26" fillId="0" borderId="6" xfId="1" applyFont="1" applyFill="1" applyBorder="1" applyAlignment="1" applyProtection="1">
      <alignment horizontal="center" vertical="center" wrapText="1"/>
    </xf>
    <xf numFmtId="167" fontId="26" fillId="0" borderId="6" xfId="1" applyNumberFormat="1" applyFont="1" applyFill="1" applyBorder="1" applyAlignment="1" applyProtection="1">
      <alignment horizontal="right" vertical="center" wrapText="1"/>
    </xf>
    <xf numFmtId="0" fontId="26" fillId="0" borderId="15" xfId="0" applyFont="1" applyFill="1" applyBorder="1" applyAlignment="1" applyProtection="1">
      <alignment vertical="center" wrapText="1"/>
    </xf>
    <xf numFmtId="0" fontId="27" fillId="0" borderId="6" xfId="1" applyFont="1" applyFill="1" applyBorder="1" applyAlignment="1" applyProtection="1">
      <alignment horizontal="left" vertical="center" wrapText="1"/>
    </xf>
    <xf numFmtId="0" fontId="27" fillId="0" borderId="6" xfId="1" applyFont="1" applyFill="1" applyBorder="1" applyAlignment="1" applyProtection="1">
      <alignment horizontal="center" vertical="center" wrapText="1"/>
    </xf>
    <xf numFmtId="167" fontId="27" fillId="0" borderId="6" xfId="1" applyNumberFormat="1" applyFont="1" applyFill="1" applyBorder="1" applyAlignment="1" applyProtection="1">
      <alignment horizontal="right" vertical="center" wrapText="1"/>
    </xf>
    <xf numFmtId="0" fontId="27" fillId="0" borderId="15" xfId="0" applyFont="1" applyFill="1" applyBorder="1" applyAlignment="1" applyProtection="1">
      <alignment vertical="center" wrapText="1"/>
    </xf>
    <xf numFmtId="0" fontId="26" fillId="0" borderId="14" xfId="1" applyFont="1" applyFill="1" applyAlignment="1" applyProtection="1">
      <alignment horizontal="left" vertical="center"/>
    </xf>
    <xf numFmtId="0" fontId="26" fillId="0" borderId="14" xfId="1" applyFont="1" applyFill="1" applyAlignment="1" applyProtection="1">
      <alignment horizontal="center" vertical="center"/>
    </xf>
    <xf numFmtId="167" fontId="26" fillId="0" borderId="14" xfId="1" applyNumberFormat="1" applyFont="1" applyFill="1" applyAlignment="1" applyProtection="1">
      <alignment horizontal="right" vertical="center"/>
    </xf>
    <xf numFmtId="0" fontId="27" fillId="0" borderId="14" xfId="1" applyFont="1" applyFill="1" applyAlignment="1" applyProtection="1">
      <alignment horizontal="center" vertical="center"/>
    </xf>
    <xf numFmtId="0" fontId="21" fillId="0" borderId="0" xfId="0" applyFont="1" applyFill="1" applyAlignment="1">
      <alignment horizontal="center" vertical="center"/>
    </xf>
    <xf numFmtId="2" fontId="20" fillId="0" borderId="0" xfId="0" applyNumberFormat="1" applyFont="1" applyFill="1" applyAlignment="1">
      <alignment vertical="center"/>
    </xf>
    <xf numFmtId="0" fontId="2" fillId="5" borderId="0" xfId="0" applyFont="1" applyFill="1"/>
    <xf numFmtId="164" fontId="2" fillId="5" borderId="0" xfId="0" applyNumberFormat="1" applyFont="1" applyFill="1"/>
    <xf numFmtId="0" fontId="15" fillId="5" borderId="0" xfId="0" applyFont="1" applyFill="1" applyAlignment="1" applyProtection="1">
      <alignment horizontal="center" vertical="center"/>
    </xf>
    <xf numFmtId="0" fontId="15" fillId="5" borderId="13" xfId="0" applyFont="1" applyFill="1" applyBorder="1" applyAlignment="1" applyProtection="1">
      <alignment horizontal="center" vertical="center"/>
    </xf>
    <xf numFmtId="0" fontId="15" fillId="5" borderId="13" xfId="0" applyFont="1" applyFill="1" applyBorder="1" applyAlignment="1" applyProtection="1">
      <alignment horizontal="left" vertical="center"/>
    </xf>
    <xf numFmtId="0" fontId="15" fillId="5" borderId="13" xfId="0" applyFont="1" applyFill="1" applyBorder="1" applyAlignment="1" applyProtection="1">
      <alignment horizontal="center" vertical="center" wrapText="1"/>
    </xf>
    <xf numFmtId="0" fontId="20" fillId="5" borderId="0" xfId="0" applyFont="1" applyFill="1" applyAlignment="1">
      <alignment vertical="center"/>
    </xf>
    <xf numFmtId="0" fontId="21" fillId="5" borderId="6" xfId="0" applyFont="1" applyFill="1" applyBorder="1" applyAlignment="1">
      <alignment horizontal="center" vertical="center"/>
    </xf>
    <xf numFmtId="0" fontId="21" fillId="5" borderId="6" xfId="0" applyFont="1" applyFill="1" applyBorder="1" applyAlignment="1">
      <alignment vertical="center"/>
    </xf>
    <xf numFmtId="0" fontId="23" fillId="6" borderId="6" xfId="2" applyFont="1" applyFill="1" applyBorder="1" applyAlignment="1">
      <alignment horizontal="center" vertical="center"/>
    </xf>
    <xf numFmtId="0" fontId="23" fillId="6" borderId="6" xfId="2" applyFont="1" applyFill="1" applyBorder="1" applyAlignment="1">
      <alignment horizontal="center" vertical="center" wrapText="1"/>
    </xf>
    <xf numFmtId="0" fontId="21" fillId="5" borderId="6" xfId="0" applyFont="1" applyFill="1" applyBorder="1" applyAlignment="1">
      <alignment horizontal="center" vertical="center" wrapText="1"/>
    </xf>
    <xf numFmtId="0" fontId="23" fillId="5" borderId="6" xfId="2" applyFont="1" applyFill="1" applyBorder="1" applyAlignment="1">
      <alignment horizontal="center" vertical="center"/>
    </xf>
    <xf numFmtId="0" fontId="23" fillId="5" borderId="6" xfId="2" applyFont="1" applyFill="1" applyBorder="1" applyAlignment="1">
      <alignment horizontal="center" vertical="center" wrapText="1"/>
    </xf>
    <xf numFmtId="0" fontId="23" fillId="5" borderId="6" xfId="2" applyFont="1" applyFill="1" applyBorder="1" applyAlignment="1">
      <alignment horizontal="left" vertical="center" wrapText="1"/>
    </xf>
    <xf numFmtId="2" fontId="23" fillId="5" borderId="6" xfId="2" applyNumberFormat="1" applyFont="1" applyFill="1" applyBorder="1" applyAlignment="1">
      <alignment horizontal="center" vertical="center"/>
    </xf>
    <xf numFmtId="1" fontId="11" fillId="5" borderId="2" xfId="0" applyNumberFormat="1" applyFont="1" applyFill="1" applyBorder="1" applyAlignment="1" applyProtection="1">
      <alignment horizontal="center" vertical="center"/>
    </xf>
    <xf numFmtId="0" fontId="12" fillId="5" borderId="3" xfId="0" applyFont="1" applyFill="1" applyBorder="1" applyAlignment="1" applyProtection="1">
      <alignment horizontal="center" vertical="center" wrapText="1"/>
    </xf>
    <xf numFmtId="49" fontId="12" fillId="5" borderId="3" xfId="0" applyNumberFormat="1" applyFont="1" applyFill="1" applyBorder="1" applyAlignment="1" applyProtection="1">
      <alignment horizontal="center" vertical="center" wrapText="1"/>
    </xf>
    <xf numFmtId="0" fontId="12" fillId="5" borderId="3" xfId="0" applyFont="1" applyFill="1" applyBorder="1" applyAlignment="1" applyProtection="1">
      <alignment horizontal="center" vertical="center"/>
    </xf>
    <xf numFmtId="0" fontId="11" fillId="5" borderId="3" xfId="0" applyFont="1" applyFill="1" applyBorder="1" applyAlignment="1" applyProtection="1">
      <alignment horizontal="center" vertical="center"/>
    </xf>
    <xf numFmtId="0" fontId="11" fillId="5" borderId="4" xfId="0" applyFont="1" applyFill="1" applyBorder="1" applyAlignment="1" applyProtection="1">
      <alignment horizontal="center" vertical="center"/>
    </xf>
  </cellXfs>
  <cellStyles count="3">
    <cellStyle name="Normale" xfId="0" builtinId="0"/>
    <cellStyle name="Normale 5" xfId="2"/>
    <cellStyle name="Nota" xfId="1" builtinId="10"/>
  </cellStyles>
  <dxfs count="7">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bio-cellsrl@legalmail.it" TargetMode="External"/><Relationship Id="rId2" Type="http://schemas.openxmlformats.org/officeDocument/2006/relationships/hyperlink" Target="mailto:cevasaluteanimalespa@gifapec.it" TargetMode="External"/><Relationship Id="rId1" Type="http://schemas.openxmlformats.org/officeDocument/2006/relationships/hyperlink" Target="mailto:ragioneria.izslt@pec.it;" TargetMode="External"/><Relationship Id="rId6" Type="http://schemas.openxmlformats.org/officeDocument/2006/relationships/printerSettings" Target="../printerSettings/printerSettings2.bin"/><Relationship Id="rId5" Type="http://schemas.openxmlformats.org/officeDocument/2006/relationships/hyperlink" Target="mailto:customercare.perkinelmer@legalmail.it" TargetMode="External"/><Relationship Id="rId4" Type="http://schemas.openxmlformats.org/officeDocument/2006/relationships/hyperlink" Target="mailto:infoitaly@neogen.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tabColor rgb="FFFF0000"/>
  </sheetPr>
  <dimension ref="A1:T1570"/>
  <sheetViews>
    <sheetView tabSelected="1" zoomScale="115" zoomScaleNormal="115" workbookViewId="0">
      <pane ySplit="1" topLeftCell="A2" activePane="bottomLeft" state="frozen"/>
      <selection pane="bottomLeft" activeCell="A3" sqref="A3:T3"/>
    </sheetView>
  </sheetViews>
  <sheetFormatPr defaultRowHeight="15"/>
  <cols>
    <col min="1" max="1" width="6" bestFit="1" customWidth="1"/>
    <col min="2" max="2" width="23.7109375" customWidth="1"/>
    <col min="3" max="3" width="10.7109375" bestFit="1" customWidth="1"/>
    <col min="4" max="4" width="45.85546875" customWidth="1"/>
    <col min="5" max="5" width="11.28515625" customWidth="1"/>
    <col min="6" max="6" width="24.7109375" customWidth="1"/>
    <col min="7" max="7" width="4.42578125" customWidth="1"/>
    <col min="8" max="8" width="3" customWidth="1"/>
    <col min="9" max="9" width="7.85546875" style="3" bestFit="1" customWidth="1"/>
    <col min="10" max="10" width="7.7109375" bestFit="1" customWidth="1"/>
    <col min="11" max="11" width="5.28515625" bestFit="1" customWidth="1"/>
    <col min="12" max="12" width="16.7109375" customWidth="1"/>
    <col min="13" max="13" width="10.85546875" hidden="1" customWidth="1"/>
    <col min="14" max="14" width="12.42578125" customWidth="1"/>
    <col min="15" max="15" width="7.140625" customWidth="1"/>
    <col min="16" max="17" width="0" hidden="1" customWidth="1"/>
    <col min="18" max="18" width="21.7109375" hidden="1" customWidth="1"/>
    <col min="19" max="19" width="10" customWidth="1"/>
    <col min="20" max="20" width="7.5703125" customWidth="1"/>
  </cols>
  <sheetData>
    <row r="1" spans="1:20">
      <c r="A1" s="154" t="s">
        <v>59</v>
      </c>
      <c r="B1" s="154" t="s">
        <v>7645</v>
      </c>
      <c r="C1" s="154" t="s">
        <v>7642</v>
      </c>
      <c r="D1" s="154" t="s">
        <v>7643</v>
      </c>
      <c r="E1" s="154" t="s">
        <v>7644</v>
      </c>
      <c r="F1" s="154" t="s">
        <v>8249</v>
      </c>
      <c r="G1" s="154" t="s">
        <v>0</v>
      </c>
      <c r="H1" s="154" t="s">
        <v>1</v>
      </c>
      <c r="I1" s="155" t="s">
        <v>7646</v>
      </c>
      <c r="J1" s="154" t="s">
        <v>2</v>
      </c>
      <c r="K1" s="154" t="s">
        <v>7647</v>
      </c>
      <c r="L1" s="154" t="s">
        <v>3</v>
      </c>
      <c r="M1" s="154" t="s">
        <v>4</v>
      </c>
      <c r="N1" s="154" t="s">
        <v>5</v>
      </c>
      <c r="O1" s="154" t="s">
        <v>6</v>
      </c>
      <c r="P1" s="154" t="s">
        <v>7</v>
      </c>
      <c r="Q1" s="154" t="s">
        <v>8</v>
      </c>
      <c r="R1" s="154" t="s">
        <v>9</v>
      </c>
      <c r="S1" s="154" t="s">
        <v>8250</v>
      </c>
      <c r="T1" s="154" t="s">
        <v>7648</v>
      </c>
    </row>
    <row r="2" spans="1:20" s="1" customFormat="1">
      <c r="A2" s="4" t="s">
        <v>7762</v>
      </c>
      <c r="B2" s="4" t="s">
        <v>7763</v>
      </c>
      <c r="C2" s="4" t="s">
        <v>7764</v>
      </c>
      <c r="D2" s="4" t="s">
        <v>7765</v>
      </c>
      <c r="E2" s="4" t="s">
        <v>7766</v>
      </c>
      <c r="F2" s="4" t="s">
        <v>22</v>
      </c>
      <c r="G2" s="4" t="s">
        <v>59</v>
      </c>
      <c r="H2" s="4" t="s">
        <v>3477</v>
      </c>
      <c r="I2" s="57">
        <v>140.99</v>
      </c>
      <c r="J2" s="5">
        <f t="shared" ref="J2:J18" si="0">H2*I2</f>
        <v>4511.68</v>
      </c>
      <c r="K2" s="6">
        <v>22</v>
      </c>
      <c r="L2" s="6" t="s">
        <v>7767</v>
      </c>
      <c r="M2" s="4" t="s">
        <v>7768</v>
      </c>
      <c r="N2" s="4" t="s">
        <v>482</v>
      </c>
      <c r="O2" s="4" t="s">
        <v>3477</v>
      </c>
      <c r="P2" s="4" t="s">
        <v>7769</v>
      </c>
      <c r="Q2" s="4" t="s">
        <v>20</v>
      </c>
      <c r="R2" s="4" t="s">
        <v>22</v>
      </c>
      <c r="S2" s="4" t="s">
        <v>22</v>
      </c>
      <c r="T2" s="7">
        <v>48</v>
      </c>
    </row>
    <row r="3" spans="1:20" s="1" customFormat="1">
      <c r="A3" s="4" t="s">
        <v>7762</v>
      </c>
      <c r="B3" s="4" t="s">
        <v>7763</v>
      </c>
      <c r="C3" s="4" t="s">
        <v>7770</v>
      </c>
      <c r="D3" s="4" t="s">
        <v>7771</v>
      </c>
      <c r="E3" s="4" t="s">
        <v>7772</v>
      </c>
      <c r="F3" s="4" t="s">
        <v>22</v>
      </c>
      <c r="G3" s="4" t="s">
        <v>32</v>
      </c>
      <c r="H3" s="4" t="s">
        <v>254</v>
      </c>
      <c r="I3" s="57">
        <v>36.15</v>
      </c>
      <c r="J3" s="5">
        <f t="shared" si="0"/>
        <v>144.6</v>
      </c>
      <c r="K3" s="6">
        <v>22</v>
      </c>
      <c r="L3" s="6" t="s">
        <v>7773</v>
      </c>
      <c r="M3" s="4" t="s">
        <v>7774</v>
      </c>
      <c r="N3" s="4" t="s">
        <v>482</v>
      </c>
      <c r="O3" s="4" t="s">
        <v>254</v>
      </c>
      <c r="P3" s="4" t="s">
        <v>7775</v>
      </c>
      <c r="Q3" s="4" t="s">
        <v>20</v>
      </c>
      <c r="R3" s="4" t="s">
        <v>22</v>
      </c>
      <c r="S3" s="4" t="s">
        <v>22</v>
      </c>
      <c r="T3" s="7">
        <v>48</v>
      </c>
    </row>
    <row r="4" spans="1:20" s="1" customFormat="1">
      <c r="A4" s="4" t="s">
        <v>7762</v>
      </c>
      <c r="B4" s="4" t="s">
        <v>7763</v>
      </c>
      <c r="C4" s="4" t="s">
        <v>7776</v>
      </c>
      <c r="D4" s="4" t="s">
        <v>7777</v>
      </c>
      <c r="E4" s="4" t="s">
        <v>7778</v>
      </c>
      <c r="F4" s="4" t="s">
        <v>22</v>
      </c>
      <c r="G4" s="4" t="s">
        <v>32</v>
      </c>
      <c r="H4" s="4" t="s">
        <v>254</v>
      </c>
      <c r="I4" s="57">
        <v>176.24</v>
      </c>
      <c r="J4" s="5">
        <f t="shared" si="0"/>
        <v>704.96</v>
      </c>
      <c r="K4" s="6">
        <v>22</v>
      </c>
      <c r="L4" s="6" t="s">
        <v>7779</v>
      </c>
      <c r="M4" s="4" t="s">
        <v>7780</v>
      </c>
      <c r="N4" s="4" t="s">
        <v>482</v>
      </c>
      <c r="O4" s="4" t="s">
        <v>254</v>
      </c>
      <c r="P4" s="4" t="s">
        <v>7781</v>
      </c>
      <c r="Q4" s="4" t="s">
        <v>20</v>
      </c>
      <c r="R4" s="4" t="s">
        <v>22</v>
      </c>
      <c r="S4" s="4" t="s">
        <v>22</v>
      </c>
      <c r="T4" s="7">
        <v>48</v>
      </c>
    </row>
    <row r="5" spans="1:20" s="1" customFormat="1">
      <c r="A5" s="4" t="s">
        <v>7762</v>
      </c>
      <c r="B5" s="4" t="s">
        <v>7763</v>
      </c>
      <c r="C5" s="4" t="s">
        <v>7782</v>
      </c>
      <c r="D5" s="4" t="s">
        <v>7783</v>
      </c>
      <c r="E5" s="4" t="s">
        <v>7784</v>
      </c>
      <c r="F5" s="4" t="s">
        <v>22</v>
      </c>
      <c r="G5" s="4" t="s">
        <v>32</v>
      </c>
      <c r="H5" s="4" t="s">
        <v>366</v>
      </c>
      <c r="I5" s="57">
        <v>175.6</v>
      </c>
      <c r="J5" s="5">
        <f t="shared" si="0"/>
        <v>1404.8</v>
      </c>
      <c r="K5" s="6">
        <v>22</v>
      </c>
      <c r="L5" s="6" t="s">
        <v>7785</v>
      </c>
      <c r="M5" s="4" t="s">
        <v>7786</v>
      </c>
      <c r="N5" s="4" t="s">
        <v>482</v>
      </c>
      <c r="O5" s="4" t="s">
        <v>366</v>
      </c>
      <c r="P5" s="4" t="s">
        <v>7787</v>
      </c>
      <c r="Q5" s="4" t="s">
        <v>20</v>
      </c>
      <c r="R5" s="4" t="s">
        <v>22</v>
      </c>
      <c r="S5" s="4" t="s">
        <v>22</v>
      </c>
      <c r="T5" s="7">
        <v>48</v>
      </c>
    </row>
    <row r="6" spans="1:20" s="1" customFormat="1">
      <c r="A6" s="4" t="s">
        <v>7762</v>
      </c>
      <c r="B6" s="4" t="s">
        <v>7763</v>
      </c>
      <c r="C6" s="4" t="s">
        <v>7788</v>
      </c>
      <c r="D6" s="4" t="s">
        <v>7789</v>
      </c>
      <c r="E6" s="4" t="s">
        <v>7790</v>
      </c>
      <c r="F6" s="4" t="s">
        <v>22</v>
      </c>
      <c r="G6" s="4" t="s">
        <v>32</v>
      </c>
      <c r="H6" s="4" t="s">
        <v>366</v>
      </c>
      <c r="I6" s="57">
        <v>60.57</v>
      </c>
      <c r="J6" s="5">
        <f t="shared" si="0"/>
        <v>484.56</v>
      </c>
      <c r="K6" s="6">
        <v>22</v>
      </c>
      <c r="L6" s="6" t="s">
        <v>7791</v>
      </c>
      <c r="M6" s="4" t="s">
        <v>7792</v>
      </c>
      <c r="N6" s="4" t="s">
        <v>482</v>
      </c>
      <c r="O6" s="4" t="s">
        <v>366</v>
      </c>
      <c r="P6" s="4" t="s">
        <v>7793</v>
      </c>
      <c r="Q6" s="4" t="s">
        <v>20</v>
      </c>
      <c r="R6" s="4" t="s">
        <v>22</v>
      </c>
      <c r="S6" s="4" t="s">
        <v>22</v>
      </c>
      <c r="T6" s="7">
        <v>48</v>
      </c>
    </row>
    <row r="7" spans="1:20" s="1" customFormat="1">
      <c r="A7" s="4" t="s">
        <v>7762</v>
      </c>
      <c r="B7" s="4" t="s">
        <v>7763</v>
      </c>
      <c r="C7" s="4" t="s">
        <v>7794</v>
      </c>
      <c r="D7" s="4" t="s">
        <v>7795</v>
      </c>
      <c r="E7" s="4" t="s">
        <v>7796</v>
      </c>
      <c r="F7" s="4" t="s">
        <v>22</v>
      </c>
      <c r="G7" s="4" t="s">
        <v>32</v>
      </c>
      <c r="H7" s="4" t="s">
        <v>1043</v>
      </c>
      <c r="I7" s="57">
        <v>114.13</v>
      </c>
      <c r="J7" s="5">
        <f t="shared" si="0"/>
        <v>2510.8599999999997</v>
      </c>
      <c r="K7" s="6">
        <v>22</v>
      </c>
      <c r="L7" s="6" t="s">
        <v>7797</v>
      </c>
      <c r="M7" s="4" t="s">
        <v>7798</v>
      </c>
      <c r="N7" s="4" t="s">
        <v>2024</v>
      </c>
      <c r="O7" s="4" t="s">
        <v>5255</v>
      </c>
      <c r="P7" s="4" t="s">
        <v>7799</v>
      </c>
      <c r="Q7" s="4" t="s">
        <v>20</v>
      </c>
      <c r="R7" s="4" t="s">
        <v>22</v>
      </c>
      <c r="S7" s="4" t="s">
        <v>22</v>
      </c>
      <c r="T7" s="7">
        <v>48</v>
      </c>
    </row>
    <row r="8" spans="1:20" s="1" customFormat="1">
      <c r="A8" s="4" t="s">
        <v>10</v>
      </c>
      <c r="B8" s="4" t="s">
        <v>11</v>
      </c>
      <c r="C8" s="4" t="s">
        <v>7649</v>
      </c>
      <c r="D8" s="4" t="s">
        <v>7405</v>
      </c>
      <c r="E8" s="6">
        <v>5058491</v>
      </c>
      <c r="F8" s="4" t="s">
        <v>31</v>
      </c>
      <c r="G8" s="4" t="s">
        <v>32</v>
      </c>
      <c r="H8" s="4" t="s">
        <v>27</v>
      </c>
      <c r="I8" s="57">
        <v>697</v>
      </c>
      <c r="J8" s="5">
        <f t="shared" si="0"/>
        <v>697</v>
      </c>
      <c r="K8" s="6">
        <v>22</v>
      </c>
      <c r="L8" s="6">
        <v>5058491</v>
      </c>
      <c r="M8" s="4" t="s">
        <v>36</v>
      </c>
      <c r="N8" s="4" t="s">
        <v>34</v>
      </c>
      <c r="O8" s="4" t="s">
        <v>27</v>
      </c>
      <c r="P8" s="4" t="s">
        <v>37</v>
      </c>
      <c r="Q8" s="4" t="s">
        <v>20</v>
      </c>
      <c r="R8" s="4" t="s">
        <v>35</v>
      </c>
      <c r="S8" s="4" t="s">
        <v>22</v>
      </c>
      <c r="T8" s="7">
        <v>48</v>
      </c>
    </row>
    <row r="9" spans="1:20" s="1" customFormat="1">
      <c r="A9" s="4" t="s">
        <v>10</v>
      </c>
      <c r="B9" s="4" t="s">
        <v>11</v>
      </c>
      <c r="C9" s="4" t="s">
        <v>7650</v>
      </c>
      <c r="D9" s="4" t="s">
        <v>7406</v>
      </c>
      <c r="E9" s="6">
        <v>5045984</v>
      </c>
      <c r="F9" s="4" t="s">
        <v>31</v>
      </c>
      <c r="G9" s="4" t="s">
        <v>32</v>
      </c>
      <c r="H9" s="4" t="s">
        <v>27</v>
      </c>
      <c r="I9" s="57">
        <v>213</v>
      </c>
      <c r="J9" s="5">
        <f t="shared" si="0"/>
        <v>213</v>
      </c>
      <c r="K9" s="6">
        <v>22</v>
      </c>
      <c r="L9" s="6">
        <v>5045984</v>
      </c>
      <c r="M9" s="4" t="s">
        <v>33</v>
      </c>
      <c r="N9" s="4" t="s">
        <v>34</v>
      </c>
      <c r="O9" s="4" t="s">
        <v>27</v>
      </c>
      <c r="P9" s="4" t="s">
        <v>38</v>
      </c>
      <c r="Q9" s="4" t="s">
        <v>20</v>
      </c>
      <c r="R9" s="4" t="s">
        <v>35</v>
      </c>
      <c r="S9" s="4" t="s">
        <v>22</v>
      </c>
      <c r="T9" s="7">
        <v>48</v>
      </c>
    </row>
    <row r="10" spans="1:20" s="1" customFormat="1">
      <c r="A10" s="4" t="s">
        <v>10</v>
      </c>
      <c r="B10" s="4" t="s">
        <v>11</v>
      </c>
      <c r="C10" s="4" t="s">
        <v>7651</v>
      </c>
      <c r="D10" s="4" t="s">
        <v>7407</v>
      </c>
      <c r="E10" s="6">
        <v>5063679</v>
      </c>
      <c r="F10" s="4" t="s">
        <v>31</v>
      </c>
      <c r="G10" s="4" t="s">
        <v>32</v>
      </c>
      <c r="H10" s="4" t="s">
        <v>27</v>
      </c>
      <c r="I10" s="57">
        <v>119</v>
      </c>
      <c r="J10" s="5">
        <f t="shared" si="0"/>
        <v>119</v>
      </c>
      <c r="K10" s="6">
        <v>22</v>
      </c>
      <c r="L10" s="6">
        <v>5063679</v>
      </c>
      <c r="M10" s="4" t="s">
        <v>39</v>
      </c>
      <c r="N10" s="4" t="s">
        <v>34</v>
      </c>
      <c r="O10" s="4" t="s">
        <v>27</v>
      </c>
      <c r="P10" s="4" t="s">
        <v>40</v>
      </c>
      <c r="Q10" s="4" t="s">
        <v>20</v>
      </c>
      <c r="R10" s="4" t="s">
        <v>35</v>
      </c>
      <c r="S10" s="4" t="s">
        <v>22</v>
      </c>
      <c r="T10" s="7">
        <v>48</v>
      </c>
    </row>
    <row r="11" spans="1:20" s="1" customFormat="1">
      <c r="A11" s="4" t="s">
        <v>10</v>
      </c>
      <c r="B11" s="4" t="s">
        <v>11</v>
      </c>
      <c r="C11" s="4" t="s">
        <v>7652</v>
      </c>
      <c r="D11" s="4" t="s">
        <v>7408</v>
      </c>
      <c r="E11" s="6">
        <v>5053804</v>
      </c>
      <c r="F11" s="4" t="s">
        <v>31</v>
      </c>
      <c r="G11" s="4" t="s">
        <v>32</v>
      </c>
      <c r="H11" s="4" t="s">
        <v>27</v>
      </c>
      <c r="I11" s="57">
        <v>25.32</v>
      </c>
      <c r="J11" s="5">
        <f t="shared" si="0"/>
        <v>25.32</v>
      </c>
      <c r="K11" s="6">
        <v>22</v>
      </c>
      <c r="L11" s="6">
        <v>5053804</v>
      </c>
      <c r="M11" s="4" t="s">
        <v>33</v>
      </c>
      <c r="N11" s="4" t="s">
        <v>34</v>
      </c>
      <c r="O11" s="4" t="s">
        <v>27</v>
      </c>
      <c r="P11" s="4" t="s">
        <v>41</v>
      </c>
      <c r="Q11" s="4" t="s">
        <v>20</v>
      </c>
      <c r="R11" s="4" t="s">
        <v>35</v>
      </c>
      <c r="S11" s="4" t="s">
        <v>22</v>
      </c>
      <c r="T11" s="7">
        <v>48</v>
      </c>
    </row>
    <row r="12" spans="1:20" s="1" customFormat="1">
      <c r="A12" s="4" t="s">
        <v>10</v>
      </c>
      <c r="B12" s="4" t="s">
        <v>11</v>
      </c>
      <c r="C12" s="4" t="s">
        <v>7653</v>
      </c>
      <c r="D12" s="4" t="s">
        <v>7409</v>
      </c>
      <c r="E12" s="20" t="s">
        <v>42</v>
      </c>
      <c r="F12" s="4" t="s">
        <v>31</v>
      </c>
      <c r="G12" s="4" t="s">
        <v>32</v>
      </c>
      <c r="H12" s="4" t="s">
        <v>27</v>
      </c>
      <c r="I12" s="57">
        <v>20.05</v>
      </c>
      <c r="J12" s="5">
        <f t="shared" si="0"/>
        <v>20.05</v>
      </c>
      <c r="K12" s="6">
        <v>22</v>
      </c>
      <c r="L12" s="20" t="s">
        <v>42</v>
      </c>
      <c r="M12" s="4" t="s">
        <v>33</v>
      </c>
      <c r="N12" s="4" t="s">
        <v>34</v>
      </c>
      <c r="O12" s="4" t="s">
        <v>27</v>
      </c>
      <c r="P12" s="4" t="s">
        <v>43</v>
      </c>
      <c r="Q12" s="4" t="s">
        <v>20</v>
      </c>
      <c r="R12" s="4" t="s">
        <v>35</v>
      </c>
      <c r="S12" s="4" t="s">
        <v>22</v>
      </c>
      <c r="T12" s="7">
        <v>48</v>
      </c>
    </row>
    <row r="13" spans="1:20" s="1" customFormat="1">
      <c r="A13" s="4" t="s">
        <v>10</v>
      </c>
      <c r="B13" s="4" t="s">
        <v>11</v>
      </c>
      <c r="C13" s="4" t="s">
        <v>7654</v>
      </c>
      <c r="D13" s="4" t="s">
        <v>7410</v>
      </c>
      <c r="E13" s="20" t="s">
        <v>44</v>
      </c>
      <c r="F13" s="4" t="s">
        <v>31</v>
      </c>
      <c r="G13" s="4" t="s">
        <v>32</v>
      </c>
      <c r="H13" s="4" t="s">
        <v>27</v>
      </c>
      <c r="I13" s="57">
        <v>24.27</v>
      </c>
      <c r="J13" s="5">
        <f t="shared" si="0"/>
        <v>24.27</v>
      </c>
      <c r="K13" s="6">
        <v>22</v>
      </c>
      <c r="L13" s="20" t="s">
        <v>44</v>
      </c>
      <c r="M13" s="4" t="s">
        <v>33</v>
      </c>
      <c r="N13" s="4" t="s">
        <v>34</v>
      </c>
      <c r="O13" s="4" t="s">
        <v>27</v>
      </c>
      <c r="P13" s="4" t="s">
        <v>45</v>
      </c>
      <c r="Q13" s="4" t="s">
        <v>20</v>
      </c>
      <c r="R13" s="4" t="s">
        <v>35</v>
      </c>
      <c r="S13" s="4" t="s">
        <v>22</v>
      </c>
      <c r="T13" s="7">
        <v>48</v>
      </c>
    </row>
    <row r="14" spans="1:20" s="1" customFormat="1">
      <c r="A14" s="4" t="s">
        <v>10</v>
      </c>
      <c r="B14" s="4" t="s">
        <v>11</v>
      </c>
      <c r="C14" s="4" t="s">
        <v>7655</v>
      </c>
      <c r="D14" s="4" t="s">
        <v>7411</v>
      </c>
      <c r="E14" s="20" t="s">
        <v>46</v>
      </c>
      <c r="F14" s="4" t="s">
        <v>31</v>
      </c>
      <c r="G14" s="4" t="s">
        <v>32</v>
      </c>
      <c r="H14" s="4" t="s">
        <v>27</v>
      </c>
      <c r="I14" s="57">
        <v>338</v>
      </c>
      <c r="J14" s="5">
        <f t="shared" si="0"/>
        <v>338</v>
      </c>
      <c r="K14" s="6">
        <v>22</v>
      </c>
      <c r="L14" s="20" t="s">
        <v>46</v>
      </c>
      <c r="M14" s="4" t="s">
        <v>47</v>
      </c>
      <c r="N14" s="4" t="s">
        <v>34</v>
      </c>
      <c r="O14" s="4" t="s">
        <v>27</v>
      </c>
      <c r="P14" s="4" t="s">
        <v>48</v>
      </c>
      <c r="Q14" s="4" t="s">
        <v>20</v>
      </c>
      <c r="R14" s="4" t="s">
        <v>35</v>
      </c>
      <c r="S14" s="4" t="s">
        <v>22</v>
      </c>
      <c r="T14" s="7">
        <v>48</v>
      </c>
    </row>
    <row r="15" spans="1:20" s="1" customFormat="1">
      <c r="A15" s="4" t="s">
        <v>10</v>
      </c>
      <c r="B15" s="4" t="s">
        <v>11</v>
      </c>
      <c r="C15" s="4" t="s">
        <v>7656</v>
      </c>
      <c r="D15" s="4" t="s">
        <v>7412</v>
      </c>
      <c r="E15" s="20" t="s">
        <v>49</v>
      </c>
      <c r="F15" s="4" t="s">
        <v>31</v>
      </c>
      <c r="G15" s="4" t="s">
        <v>32</v>
      </c>
      <c r="H15" s="4" t="s">
        <v>27</v>
      </c>
      <c r="I15" s="57">
        <v>161</v>
      </c>
      <c r="J15" s="5">
        <f t="shared" si="0"/>
        <v>161</v>
      </c>
      <c r="K15" s="6">
        <v>22</v>
      </c>
      <c r="L15" s="20" t="s">
        <v>49</v>
      </c>
      <c r="M15" s="4" t="s">
        <v>33</v>
      </c>
      <c r="N15" s="4" t="s">
        <v>34</v>
      </c>
      <c r="O15" s="4" t="s">
        <v>27</v>
      </c>
      <c r="P15" s="4" t="s">
        <v>50</v>
      </c>
      <c r="Q15" s="4" t="s">
        <v>20</v>
      </c>
      <c r="R15" s="4" t="s">
        <v>35</v>
      </c>
      <c r="S15" s="4" t="s">
        <v>22</v>
      </c>
      <c r="T15" s="7">
        <v>48</v>
      </c>
    </row>
    <row r="16" spans="1:20" s="1" customFormat="1">
      <c r="A16" s="4" t="s">
        <v>10</v>
      </c>
      <c r="B16" s="4" t="s">
        <v>11</v>
      </c>
      <c r="C16" s="4" t="s">
        <v>7657</v>
      </c>
      <c r="D16" s="4" t="s">
        <v>7413</v>
      </c>
      <c r="E16" s="6">
        <v>5050361</v>
      </c>
      <c r="F16" s="4" t="s">
        <v>31</v>
      </c>
      <c r="G16" s="4" t="s">
        <v>32</v>
      </c>
      <c r="H16" s="4" t="s">
        <v>27</v>
      </c>
      <c r="I16" s="57">
        <v>2300</v>
      </c>
      <c r="J16" s="5">
        <f t="shared" si="0"/>
        <v>2300</v>
      </c>
      <c r="K16" s="6">
        <v>22</v>
      </c>
      <c r="L16" s="6">
        <v>5050361</v>
      </c>
      <c r="M16" s="4" t="s">
        <v>51</v>
      </c>
      <c r="N16" s="4" t="s">
        <v>34</v>
      </c>
      <c r="O16" s="4" t="s">
        <v>27</v>
      </c>
      <c r="P16" s="4" t="s">
        <v>52</v>
      </c>
      <c r="Q16" s="4" t="s">
        <v>20</v>
      </c>
      <c r="R16" s="4" t="s">
        <v>35</v>
      </c>
      <c r="S16" s="4" t="s">
        <v>22</v>
      </c>
      <c r="T16" s="7">
        <v>48</v>
      </c>
    </row>
    <row r="17" spans="1:20" s="1" customFormat="1">
      <c r="A17" s="4" t="s">
        <v>10</v>
      </c>
      <c r="B17" s="4" t="s">
        <v>11</v>
      </c>
      <c r="C17" s="4" t="s">
        <v>12</v>
      </c>
      <c r="D17" s="4" t="s">
        <v>7404</v>
      </c>
      <c r="E17" s="4" t="s">
        <v>13</v>
      </c>
      <c r="F17" s="4" t="s">
        <v>14</v>
      </c>
      <c r="G17" s="4" t="s">
        <v>15</v>
      </c>
      <c r="H17" s="4" t="s">
        <v>16</v>
      </c>
      <c r="I17" s="57">
        <v>67.599999999999994</v>
      </c>
      <c r="J17" s="5">
        <f t="shared" si="0"/>
        <v>135.19999999999999</v>
      </c>
      <c r="K17" s="6">
        <v>22</v>
      </c>
      <c r="L17" s="20" t="s">
        <v>13</v>
      </c>
      <c r="M17" s="4" t="s">
        <v>17</v>
      </c>
      <c r="N17" s="4" t="s">
        <v>18</v>
      </c>
      <c r="O17" s="4" t="s">
        <v>16</v>
      </c>
      <c r="P17" s="4" t="s">
        <v>19</v>
      </c>
      <c r="Q17" s="4" t="s">
        <v>20</v>
      </c>
      <c r="R17" s="4" t="s">
        <v>21</v>
      </c>
      <c r="S17" s="4" t="s">
        <v>22</v>
      </c>
      <c r="T17" s="7">
        <v>48</v>
      </c>
    </row>
    <row r="18" spans="1:20" s="1" customFormat="1">
      <c r="A18" s="4" t="s">
        <v>10</v>
      </c>
      <c r="B18" s="4" t="s">
        <v>11</v>
      </c>
      <c r="C18" s="4" t="s">
        <v>23</v>
      </c>
      <c r="D18" s="4" t="s">
        <v>24</v>
      </c>
      <c r="E18" s="4" t="s">
        <v>25</v>
      </c>
      <c r="F18" s="4" t="s">
        <v>26</v>
      </c>
      <c r="G18" s="4" t="s">
        <v>15</v>
      </c>
      <c r="H18" s="4" t="s">
        <v>27</v>
      </c>
      <c r="I18" s="57">
        <v>486.02</v>
      </c>
      <c r="J18" s="5">
        <f t="shared" si="0"/>
        <v>486.02</v>
      </c>
      <c r="K18" s="6">
        <v>22</v>
      </c>
      <c r="L18" s="6">
        <v>4406127</v>
      </c>
      <c r="M18" s="4" t="s">
        <v>28</v>
      </c>
      <c r="N18" s="4" t="s">
        <v>18</v>
      </c>
      <c r="O18" s="4" t="s">
        <v>27</v>
      </c>
      <c r="P18" s="4" t="s">
        <v>29</v>
      </c>
      <c r="Q18" s="4" t="s">
        <v>20</v>
      </c>
      <c r="R18" s="4" t="s">
        <v>30</v>
      </c>
      <c r="S18" s="4" t="s">
        <v>22</v>
      </c>
      <c r="T18" s="7">
        <v>48</v>
      </c>
    </row>
    <row r="19" spans="1:20" s="1" customFormat="1">
      <c r="A19" s="9" t="s">
        <v>10</v>
      </c>
      <c r="B19" s="9" t="s">
        <v>11</v>
      </c>
      <c r="C19" s="9" t="s">
        <v>7961</v>
      </c>
      <c r="D19" s="9" t="s">
        <v>7962</v>
      </c>
      <c r="E19" s="9" t="s">
        <v>22</v>
      </c>
      <c r="F19" s="9" t="s">
        <v>31</v>
      </c>
      <c r="G19" s="9" t="s">
        <v>32</v>
      </c>
      <c r="H19" s="9" t="s">
        <v>27</v>
      </c>
      <c r="I19" s="58">
        <v>0</v>
      </c>
      <c r="J19" s="10">
        <v>0</v>
      </c>
      <c r="K19" s="12">
        <v>22</v>
      </c>
      <c r="L19" s="12" t="s">
        <v>7963</v>
      </c>
      <c r="M19" s="4" t="s">
        <v>33</v>
      </c>
      <c r="N19" s="9" t="s">
        <v>34</v>
      </c>
      <c r="O19" s="9" t="s">
        <v>27</v>
      </c>
      <c r="P19" s="4" t="s">
        <v>7964</v>
      </c>
      <c r="Q19" s="4" t="s">
        <v>20</v>
      </c>
      <c r="R19" s="4" t="s">
        <v>35</v>
      </c>
      <c r="S19" s="9" t="s">
        <v>22</v>
      </c>
      <c r="T19" s="13">
        <v>48</v>
      </c>
    </row>
    <row r="20" spans="1:20" s="1" customFormat="1">
      <c r="A20" s="4" t="s">
        <v>53</v>
      </c>
      <c r="B20" s="4" t="s">
        <v>54</v>
      </c>
      <c r="C20" s="4" t="s">
        <v>55</v>
      </c>
      <c r="D20" s="4" t="s">
        <v>56</v>
      </c>
      <c r="E20" s="4" t="s">
        <v>57</v>
      </c>
      <c r="F20" s="4" t="s">
        <v>58</v>
      </c>
      <c r="G20" s="4" t="s">
        <v>59</v>
      </c>
      <c r="H20" s="4" t="s">
        <v>16</v>
      </c>
      <c r="I20" s="57">
        <v>413.17</v>
      </c>
      <c r="J20" s="5">
        <f t="shared" ref="J20:J28" si="1">H20*I20</f>
        <v>826.34</v>
      </c>
      <c r="K20" s="14">
        <v>22</v>
      </c>
      <c r="L20" s="6"/>
      <c r="M20" s="4" t="s">
        <v>60</v>
      </c>
      <c r="N20" s="4" t="s">
        <v>18</v>
      </c>
      <c r="O20" s="4" t="s">
        <v>16</v>
      </c>
      <c r="P20" s="4" t="s">
        <v>61</v>
      </c>
      <c r="Q20" s="4" t="s">
        <v>20</v>
      </c>
      <c r="R20" s="4" t="s">
        <v>62</v>
      </c>
      <c r="S20" s="4" t="s">
        <v>22</v>
      </c>
      <c r="T20" s="7">
        <v>48</v>
      </c>
    </row>
    <row r="21" spans="1:20" s="1" customFormat="1">
      <c r="A21" s="4" t="s">
        <v>63</v>
      </c>
      <c r="B21" s="4" t="s">
        <v>64</v>
      </c>
      <c r="C21" s="4" t="s">
        <v>65</v>
      </c>
      <c r="D21" s="4" t="s">
        <v>66</v>
      </c>
      <c r="E21" s="4" t="s">
        <v>67</v>
      </c>
      <c r="F21" s="4" t="s">
        <v>22</v>
      </c>
      <c r="G21" s="4" t="s">
        <v>32</v>
      </c>
      <c r="H21" s="4" t="s">
        <v>68</v>
      </c>
      <c r="I21" s="57">
        <v>73.099999999999994</v>
      </c>
      <c r="J21" s="5">
        <f t="shared" si="1"/>
        <v>1096.5</v>
      </c>
      <c r="K21" s="6">
        <v>22</v>
      </c>
      <c r="L21" s="6"/>
      <c r="M21" s="4" t="s">
        <v>69</v>
      </c>
      <c r="N21" s="4" t="s">
        <v>70</v>
      </c>
      <c r="O21" s="4" t="s">
        <v>68</v>
      </c>
      <c r="P21" s="4" t="s">
        <v>71</v>
      </c>
      <c r="Q21" s="4" t="s">
        <v>20</v>
      </c>
      <c r="R21" s="4" t="s">
        <v>22</v>
      </c>
      <c r="S21" s="4" t="s">
        <v>22</v>
      </c>
      <c r="T21" s="7">
        <v>48</v>
      </c>
    </row>
    <row r="22" spans="1:20" s="1" customFormat="1">
      <c r="A22" s="4" t="s">
        <v>63</v>
      </c>
      <c r="B22" s="4" t="s">
        <v>64</v>
      </c>
      <c r="C22" s="4" t="s">
        <v>72</v>
      </c>
      <c r="D22" s="4" t="s">
        <v>73</v>
      </c>
      <c r="E22" s="4" t="s">
        <v>74</v>
      </c>
      <c r="F22" s="4" t="s">
        <v>22</v>
      </c>
      <c r="G22" s="4" t="s">
        <v>32</v>
      </c>
      <c r="H22" s="4" t="s">
        <v>75</v>
      </c>
      <c r="I22" s="57">
        <v>278.8</v>
      </c>
      <c r="J22" s="5">
        <f t="shared" si="1"/>
        <v>1394</v>
      </c>
      <c r="K22" s="6">
        <v>22</v>
      </c>
      <c r="L22" s="6"/>
      <c r="M22" s="4" t="s">
        <v>76</v>
      </c>
      <c r="N22" s="4" t="s">
        <v>70</v>
      </c>
      <c r="O22" s="4" t="s">
        <v>75</v>
      </c>
      <c r="P22" s="4" t="s">
        <v>77</v>
      </c>
      <c r="Q22" s="4" t="s">
        <v>20</v>
      </c>
      <c r="R22" s="4" t="s">
        <v>22</v>
      </c>
      <c r="S22" s="4" t="s">
        <v>22</v>
      </c>
      <c r="T22" s="7">
        <v>48</v>
      </c>
    </row>
    <row r="23" spans="1:20" s="2" customFormat="1">
      <c r="A23" s="4" t="s">
        <v>63</v>
      </c>
      <c r="B23" s="4" t="s">
        <v>64</v>
      </c>
      <c r="C23" s="4" t="s">
        <v>78</v>
      </c>
      <c r="D23" s="4" t="s">
        <v>79</v>
      </c>
      <c r="E23" s="4" t="s">
        <v>80</v>
      </c>
      <c r="F23" s="4" t="s">
        <v>22</v>
      </c>
      <c r="G23" s="4" t="s">
        <v>32</v>
      </c>
      <c r="H23" s="4" t="s">
        <v>27</v>
      </c>
      <c r="I23" s="57">
        <v>94.35</v>
      </c>
      <c r="J23" s="5">
        <f t="shared" si="1"/>
        <v>94.35</v>
      </c>
      <c r="K23" s="6">
        <v>22</v>
      </c>
      <c r="L23" s="6"/>
      <c r="M23" s="4" t="s">
        <v>81</v>
      </c>
      <c r="N23" s="4" t="s">
        <v>70</v>
      </c>
      <c r="O23" s="4" t="s">
        <v>27</v>
      </c>
      <c r="P23" s="4" t="s">
        <v>82</v>
      </c>
      <c r="Q23" s="4" t="s">
        <v>20</v>
      </c>
      <c r="R23" s="4" t="s">
        <v>22</v>
      </c>
      <c r="S23" s="4" t="s">
        <v>22</v>
      </c>
      <c r="T23" s="7">
        <v>48</v>
      </c>
    </row>
    <row r="24" spans="1:20" s="2" customFormat="1">
      <c r="A24" s="4" t="s">
        <v>63</v>
      </c>
      <c r="B24" s="4" t="s">
        <v>64</v>
      </c>
      <c r="C24" s="4" t="s">
        <v>83</v>
      </c>
      <c r="D24" s="4" t="s">
        <v>84</v>
      </c>
      <c r="E24" s="4" t="s">
        <v>85</v>
      </c>
      <c r="F24" s="4" t="s">
        <v>22</v>
      </c>
      <c r="G24" s="4" t="s">
        <v>32</v>
      </c>
      <c r="H24" s="4" t="s">
        <v>86</v>
      </c>
      <c r="I24" s="57">
        <v>166.6</v>
      </c>
      <c r="J24" s="5">
        <f t="shared" si="1"/>
        <v>3332</v>
      </c>
      <c r="K24" s="6">
        <v>22</v>
      </c>
      <c r="L24" s="6"/>
      <c r="M24" s="4" t="s">
        <v>87</v>
      </c>
      <c r="N24" s="4" t="s">
        <v>70</v>
      </c>
      <c r="O24" s="4" t="s">
        <v>86</v>
      </c>
      <c r="P24" s="4" t="s">
        <v>88</v>
      </c>
      <c r="Q24" s="4" t="s">
        <v>20</v>
      </c>
      <c r="R24" s="4" t="s">
        <v>22</v>
      </c>
      <c r="S24" s="4" t="s">
        <v>22</v>
      </c>
      <c r="T24" s="7">
        <v>48</v>
      </c>
    </row>
    <row r="25" spans="1:20" s="1" customFormat="1">
      <c r="A25" s="4" t="s">
        <v>63</v>
      </c>
      <c r="B25" s="4" t="s">
        <v>64</v>
      </c>
      <c r="C25" s="4" t="s">
        <v>89</v>
      </c>
      <c r="D25" s="4" t="s">
        <v>90</v>
      </c>
      <c r="E25" s="4" t="s">
        <v>91</v>
      </c>
      <c r="F25" s="4" t="s">
        <v>22</v>
      </c>
      <c r="G25" s="4" t="s">
        <v>32</v>
      </c>
      <c r="H25" s="4" t="s">
        <v>92</v>
      </c>
      <c r="I25" s="57">
        <v>121.55</v>
      </c>
      <c r="J25" s="5">
        <f t="shared" si="1"/>
        <v>729.3</v>
      </c>
      <c r="K25" s="6">
        <v>22</v>
      </c>
      <c r="L25" s="6"/>
      <c r="M25" s="4" t="s">
        <v>93</v>
      </c>
      <c r="N25" s="4" t="s">
        <v>70</v>
      </c>
      <c r="O25" s="4" t="s">
        <v>92</v>
      </c>
      <c r="P25" s="4" t="s">
        <v>94</v>
      </c>
      <c r="Q25" s="4" t="s">
        <v>20</v>
      </c>
      <c r="R25" s="4" t="s">
        <v>22</v>
      </c>
      <c r="S25" s="4" t="s">
        <v>22</v>
      </c>
      <c r="T25" s="7">
        <v>48</v>
      </c>
    </row>
    <row r="26" spans="1:20" s="1" customFormat="1">
      <c r="A26" s="4" t="s">
        <v>63</v>
      </c>
      <c r="B26" s="4" t="s">
        <v>64</v>
      </c>
      <c r="C26" s="4" t="s">
        <v>95</v>
      </c>
      <c r="D26" s="4" t="s">
        <v>96</v>
      </c>
      <c r="E26" s="4" t="s">
        <v>97</v>
      </c>
      <c r="F26" s="4" t="s">
        <v>22</v>
      </c>
      <c r="G26" s="4" t="s">
        <v>32</v>
      </c>
      <c r="H26" s="4" t="s">
        <v>16</v>
      </c>
      <c r="I26" s="57">
        <v>39.950000000000003</v>
      </c>
      <c r="J26" s="5">
        <f t="shared" si="1"/>
        <v>79.900000000000006</v>
      </c>
      <c r="K26" s="6">
        <v>22</v>
      </c>
      <c r="L26" s="6"/>
      <c r="M26" s="4" t="s">
        <v>98</v>
      </c>
      <c r="N26" s="4" t="s">
        <v>70</v>
      </c>
      <c r="O26" s="4" t="s">
        <v>16</v>
      </c>
      <c r="P26" s="4" t="s">
        <v>99</v>
      </c>
      <c r="Q26" s="4" t="s">
        <v>20</v>
      </c>
      <c r="R26" s="4" t="s">
        <v>22</v>
      </c>
      <c r="S26" s="4" t="s">
        <v>22</v>
      </c>
      <c r="T26" s="7">
        <v>48</v>
      </c>
    </row>
    <row r="27" spans="1:20" s="1" customFormat="1">
      <c r="A27" s="4" t="s">
        <v>63</v>
      </c>
      <c r="B27" s="4" t="s">
        <v>64</v>
      </c>
      <c r="C27" s="4" t="s">
        <v>100</v>
      </c>
      <c r="D27" s="4" t="s">
        <v>101</v>
      </c>
      <c r="E27" s="4" t="s">
        <v>102</v>
      </c>
      <c r="F27" s="4" t="s">
        <v>22</v>
      </c>
      <c r="G27" s="4" t="s">
        <v>59</v>
      </c>
      <c r="H27" s="4" t="s">
        <v>27</v>
      </c>
      <c r="I27" s="57">
        <v>246.25</v>
      </c>
      <c r="J27" s="5">
        <f t="shared" si="1"/>
        <v>246.25</v>
      </c>
      <c r="K27" s="6">
        <v>22</v>
      </c>
      <c r="L27" s="6"/>
      <c r="M27" s="4" t="s">
        <v>103</v>
      </c>
      <c r="N27" s="4" t="s">
        <v>18</v>
      </c>
      <c r="O27" s="4" t="s">
        <v>27</v>
      </c>
      <c r="P27" s="4" t="s">
        <v>104</v>
      </c>
      <c r="Q27" s="4" t="s">
        <v>20</v>
      </c>
      <c r="R27" s="4" t="s">
        <v>21</v>
      </c>
      <c r="S27" s="4" t="s">
        <v>22</v>
      </c>
      <c r="T27" s="7">
        <v>48</v>
      </c>
    </row>
    <row r="28" spans="1:20" s="1" customFormat="1">
      <c r="A28" s="4" t="s">
        <v>105</v>
      </c>
      <c r="B28" s="4" t="s">
        <v>106</v>
      </c>
      <c r="C28" s="4" t="s">
        <v>107</v>
      </c>
      <c r="D28" s="4" t="s">
        <v>108</v>
      </c>
      <c r="E28" s="4" t="s">
        <v>109</v>
      </c>
      <c r="F28" s="4" t="s">
        <v>22</v>
      </c>
      <c r="G28" s="4" t="s">
        <v>59</v>
      </c>
      <c r="H28" s="4" t="s">
        <v>110</v>
      </c>
      <c r="I28" s="57">
        <v>375</v>
      </c>
      <c r="J28" s="5">
        <f t="shared" si="1"/>
        <v>3750</v>
      </c>
      <c r="K28" s="6">
        <v>22</v>
      </c>
      <c r="L28" s="6" t="s">
        <v>111</v>
      </c>
      <c r="M28" s="4" t="s">
        <v>112</v>
      </c>
      <c r="N28" s="4" t="s">
        <v>113</v>
      </c>
      <c r="O28" s="4" t="s">
        <v>110</v>
      </c>
      <c r="P28" s="4" t="s">
        <v>114</v>
      </c>
      <c r="Q28" s="4" t="s">
        <v>20</v>
      </c>
      <c r="R28" s="4" t="s">
        <v>22</v>
      </c>
      <c r="S28" s="4" t="s">
        <v>22</v>
      </c>
      <c r="T28" s="7">
        <v>48</v>
      </c>
    </row>
    <row r="29" spans="1:20" s="1" customFormat="1">
      <c r="A29" s="9" t="s">
        <v>115</v>
      </c>
      <c r="B29" s="9" t="s">
        <v>116</v>
      </c>
      <c r="C29" s="9" t="s">
        <v>7965</v>
      </c>
      <c r="D29" s="9" t="s">
        <v>7966</v>
      </c>
      <c r="E29" s="9" t="s">
        <v>7967</v>
      </c>
      <c r="F29" s="9" t="s">
        <v>22</v>
      </c>
      <c r="G29" s="9" t="s">
        <v>7968</v>
      </c>
      <c r="H29" s="9" t="s">
        <v>117</v>
      </c>
      <c r="I29" s="58">
        <v>0</v>
      </c>
      <c r="J29" s="10">
        <v>0</v>
      </c>
      <c r="K29" s="12">
        <v>22</v>
      </c>
      <c r="L29" s="12"/>
      <c r="M29" s="4" t="s">
        <v>7969</v>
      </c>
      <c r="N29" s="9" t="s">
        <v>118</v>
      </c>
      <c r="O29" s="9" t="s">
        <v>7970</v>
      </c>
      <c r="P29" s="4" t="s">
        <v>7971</v>
      </c>
      <c r="Q29" s="4" t="s">
        <v>20</v>
      </c>
      <c r="R29" s="4" t="s">
        <v>22</v>
      </c>
      <c r="S29" s="9" t="s">
        <v>22</v>
      </c>
      <c r="T29" s="13">
        <v>48</v>
      </c>
    </row>
    <row r="30" spans="1:20" s="1" customFormat="1">
      <c r="A30" s="4" t="s">
        <v>115</v>
      </c>
      <c r="B30" s="4" t="s">
        <v>116</v>
      </c>
      <c r="C30" s="4" t="s">
        <v>119</v>
      </c>
      <c r="D30" s="4" t="s">
        <v>120</v>
      </c>
      <c r="E30" s="4" t="s">
        <v>121</v>
      </c>
      <c r="F30" s="4" t="s">
        <v>122</v>
      </c>
      <c r="G30" s="4" t="s">
        <v>59</v>
      </c>
      <c r="H30" s="4" t="s">
        <v>86</v>
      </c>
      <c r="I30" s="57">
        <v>290</v>
      </c>
      <c r="J30" s="5">
        <f t="shared" ref="J30:J61" si="2">H30*I30</f>
        <v>5800</v>
      </c>
      <c r="K30" s="6">
        <v>22</v>
      </c>
      <c r="L30" s="6"/>
      <c r="M30" s="4" t="s">
        <v>123</v>
      </c>
      <c r="N30" s="4" t="s">
        <v>124</v>
      </c>
      <c r="O30" s="4" t="s">
        <v>86</v>
      </c>
      <c r="P30" s="4" t="s">
        <v>125</v>
      </c>
      <c r="Q30" s="4" t="s">
        <v>20</v>
      </c>
      <c r="R30" s="4" t="s">
        <v>122</v>
      </c>
      <c r="S30" s="4" t="s">
        <v>22</v>
      </c>
      <c r="T30" s="7">
        <v>48</v>
      </c>
    </row>
    <row r="31" spans="1:20" s="1" customFormat="1">
      <c r="A31" s="4" t="s">
        <v>126</v>
      </c>
      <c r="B31" s="4" t="s">
        <v>127</v>
      </c>
      <c r="C31" s="4" t="s">
        <v>128</v>
      </c>
      <c r="D31" s="4" t="s">
        <v>129</v>
      </c>
      <c r="E31" s="4" t="s">
        <v>130</v>
      </c>
      <c r="F31" s="4" t="s">
        <v>22</v>
      </c>
      <c r="G31" s="4" t="s">
        <v>59</v>
      </c>
      <c r="H31" s="4" t="s">
        <v>131</v>
      </c>
      <c r="I31" s="57">
        <v>9</v>
      </c>
      <c r="J31" s="5">
        <f t="shared" si="2"/>
        <v>12726</v>
      </c>
      <c r="K31" s="14">
        <v>22</v>
      </c>
      <c r="L31" s="6"/>
      <c r="M31" s="4" t="s">
        <v>132</v>
      </c>
      <c r="N31" s="4" t="s">
        <v>133</v>
      </c>
      <c r="O31" s="4" t="s">
        <v>134</v>
      </c>
      <c r="P31" s="4" t="s">
        <v>135</v>
      </c>
      <c r="Q31" s="4" t="s">
        <v>20</v>
      </c>
      <c r="R31" s="4" t="s">
        <v>22</v>
      </c>
      <c r="S31" s="4" t="s">
        <v>22</v>
      </c>
      <c r="T31" s="7">
        <v>48</v>
      </c>
    </row>
    <row r="32" spans="1:20" s="1" customFormat="1">
      <c r="A32" s="4" t="s">
        <v>126</v>
      </c>
      <c r="B32" s="4" t="s">
        <v>127</v>
      </c>
      <c r="C32" s="4" t="s">
        <v>136</v>
      </c>
      <c r="D32" s="4" t="s">
        <v>137</v>
      </c>
      <c r="E32" s="4" t="s">
        <v>138</v>
      </c>
      <c r="F32" s="4" t="s">
        <v>22</v>
      </c>
      <c r="G32" s="4" t="s">
        <v>59</v>
      </c>
      <c r="H32" s="4" t="s">
        <v>110</v>
      </c>
      <c r="I32" s="57">
        <v>80</v>
      </c>
      <c r="J32" s="5">
        <f t="shared" si="2"/>
        <v>800</v>
      </c>
      <c r="K32" s="14">
        <v>22</v>
      </c>
      <c r="L32" s="6"/>
      <c r="M32" s="4" t="s">
        <v>139</v>
      </c>
      <c r="N32" s="4" t="s">
        <v>140</v>
      </c>
      <c r="O32" s="4" t="s">
        <v>141</v>
      </c>
      <c r="P32" s="4" t="s">
        <v>142</v>
      </c>
      <c r="Q32" s="4" t="s">
        <v>20</v>
      </c>
      <c r="R32" s="4" t="s">
        <v>22</v>
      </c>
      <c r="S32" s="4" t="s">
        <v>22</v>
      </c>
      <c r="T32" s="7">
        <v>48</v>
      </c>
    </row>
    <row r="33" spans="1:20" s="1" customFormat="1">
      <c r="A33" s="4" t="s">
        <v>143</v>
      </c>
      <c r="B33" s="4" t="s">
        <v>144</v>
      </c>
      <c r="C33" s="4" t="s">
        <v>7658</v>
      </c>
      <c r="D33" s="4" t="s">
        <v>7415</v>
      </c>
      <c r="E33" s="4" t="s">
        <v>150</v>
      </c>
      <c r="F33" s="4" t="s">
        <v>151</v>
      </c>
      <c r="G33" s="4" t="s">
        <v>59</v>
      </c>
      <c r="H33" s="4" t="s">
        <v>16</v>
      </c>
      <c r="I33" s="57">
        <v>685.3</v>
      </c>
      <c r="J33" s="5">
        <f t="shared" si="2"/>
        <v>1370.6</v>
      </c>
      <c r="K33" s="6">
        <v>22</v>
      </c>
      <c r="L33" s="6"/>
      <c r="M33" s="4" t="s">
        <v>33</v>
      </c>
      <c r="N33" s="4" t="s">
        <v>34</v>
      </c>
      <c r="O33" s="4" t="s">
        <v>16</v>
      </c>
      <c r="P33" s="4" t="s">
        <v>152</v>
      </c>
      <c r="Q33" s="4" t="s">
        <v>20</v>
      </c>
      <c r="R33" s="4" t="s">
        <v>153</v>
      </c>
      <c r="S33" s="4" t="s">
        <v>22</v>
      </c>
      <c r="T33" s="7">
        <v>48</v>
      </c>
    </row>
    <row r="34" spans="1:20" s="1" customFormat="1">
      <c r="A34" s="4" t="s">
        <v>143</v>
      </c>
      <c r="B34" s="4" t="s">
        <v>144</v>
      </c>
      <c r="C34" s="4" t="s">
        <v>7659</v>
      </c>
      <c r="D34" s="4" t="s">
        <v>7416</v>
      </c>
      <c r="E34" s="4" t="s">
        <v>154</v>
      </c>
      <c r="F34" s="4" t="s">
        <v>155</v>
      </c>
      <c r="G34" s="4" t="s">
        <v>59</v>
      </c>
      <c r="H34" s="4" t="s">
        <v>16</v>
      </c>
      <c r="I34" s="57">
        <v>3</v>
      </c>
      <c r="J34" s="5">
        <f t="shared" si="2"/>
        <v>6</v>
      </c>
      <c r="K34" s="6">
        <v>22</v>
      </c>
      <c r="L34" s="6"/>
      <c r="M34" s="4" t="s">
        <v>33</v>
      </c>
      <c r="N34" s="4" t="s">
        <v>34</v>
      </c>
      <c r="O34" s="4" t="s">
        <v>16</v>
      </c>
      <c r="P34" s="4" t="s">
        <v>156</v>
      </c>
      <c r="Q34" s="4" t="s">
        <v>20</v>
      </c>
      <c r="R34" s="4" t="s">
        <v>30</v>
      </c>
      <c r="S34" s="4" t="s">
        <v>22</v>
      </c>
      <c r="T34" s="7">
        <v>48</v>
      </c>
    </row>
    <row r="35" spans="1:20" s="1" customFormat="1">
      <c r="A35" s="4" t="s">
        <v>143</v>
      </c>
      <c r="B35" s="4" t="s">
        <v>144</v>
      </c>
      <c r="C35" s="4" t="s">
        <v>7660</v>
      </c>
      <c r="D35" s="4" t="s">
        <v>157</v>
      </c>
      <c r="E35" s="4" t="s">
        <v>158</v>
      </c>
      <c r="F35" s="4" t="s">
        <v>22</v>
      </c>
      <c r="G35" s="4" t="s">
        <v>32</v>
      </c>
      <c r="H35" s="4" t="s">
        <v>27</v>
      </c>
      <c r="I35" s="57">
        <v>1783.1</v>
      </c>
      <c r="J35" s="5">
        <f t="shared" si="2"/>
        <v>1783.1</v>
      </c>
      <c r="K35" s="6">
        <v>22</v>
      </c>
      <c r="L35" s="6"/>
      <c r="M35" s="4" t="s">
        <v>33</v>
      </c>
      <c r="N35" s="4" t="s">
        <v>34</v>
      </c>
      <c r="O35" s="4" t="s">
        <v>27</v>
      </c>
      <c r="P35" s="4" t="s">
        <v>159</v>
      </c>
      <c r="Q35" s="4" t="s">
        <v>20</v>
      </c>
      <c r="R35" s="4" t="s">
        <v>30</v>
      </c>
      <c r="S35" s="4" t="s">
        <v>22</v>
      </c>
      <c r="T35" s="7">
        <v>48</v>
      </c>
    </row>
    <row r="36" spans="1:20" s="1" customFormat="1">
      <c r="A36" s="4" t="s">
        <v>143</v>
      </c>
      <c r="B36" s="4" t="s">
        <v>144</v>
      </c>
      <c r="C36" s="4" t="s">
        <v>7661</v>
      </c>
      <c r="D36" s="4" t="s">
        <v>160</v>
      </c>
      <c r="E36" s="4" t="s">
        <v>158</v>
      </c>
      <c r="F36" s="4" t="s">
        <v>22</v>
      </c>
      <c r="G36" s="4" t="s">
        <v>32</v>
      </c>
      <c r="H36" s="4" t="s">
        <v>27</v>
      </c>
      <c r="I36" s="57">
        <v>1783.1</v>
      </c>
      <c r="J36" s="5">
        <f t="shared" si="2"/>
        <v>1783.1</v>
      </c>
      <c r="K36" s="6">
        <v>22</v>
      </c>
      <c r="L36" s="6"/>
      <c r="M36" s="4" t="s">
        <v>33</v>
      </c>
      <c r="N36" s="4" t="s">
        <v>34</v>
      </c>
      <c r="O36" s="4" t="s">
        <v>27</v>
      </c>
      <c r="P36" s="4" t="s">
        <v>161</v>
      </c>
      <c r="Q36" s="4" t="s">
        <v>20</v>
      </c>
      <c r="R36" s="4" t="s">
        <v>30</v>
      </c>
      <c r="S36" s="4" t="s">
        <v>22</v>
      </c>
      <c r="T36" s="7">
        <v>48</v>
      </c>
    </row>
    <row r="37" spans="1:20" s="1" customFormat="1">
      <c r="A37" s="4" t="s">
        <v>143</v>
      </c>
      <c r="B37" s="4" t="s">
        <v>144</v>
      </c>
      <c r="C37" s="4" t="s">
        <v>7662</v>
      </c>
      <c r="D37" s="4" t="s">
        <v>162</v>
      </c>
      <c r="E37" s="4" t="s">
        <v>163</v>
      </c>
      <c r="F37" s="4" t="s">
        <v>22</v>
      </c>
      <c r="G37" s="4" t="s">
        <v>59</v>
      </c>
      <c r="H37" s="4" t="s">
        <v>16</v>
      </c>
      <c r="I37" s="57">
        <v>140.80000000000001</v>
      </c>
      <c r="J37" s="5">
        <f t="shared" si="2"/>
        <v>281.60000000000002</v>
      </c>
      <c r="K37" s="6">
        <v>22</v>
      </c>
      <c r="L37" s="6"/>
      <c r="M37" s="4" t="s">
        <v>33</v>
      </c>
      <c r="N37" s="4" t="s">
        <v>34</v>
      </c>
      <c r="O37" s="4" t="s">
        <v>16</v>
      </c>
      <c r="P37" s="4" t="s">
        <v>164</v>
      </c>
      <c r="Q37" s="4" t="s">
        <v>20</v>
      </c>
      <c r="R37" s="4" t="s">
        <v>165</v>
      </c>
      <c r="S37" s="4" t="s">
        <v>22</v>
      </c>
      <c r="T37" s="7">
        <v>48</v>
      </c>
    </row>
    <row r="38" spans="1:20" s="1" customFormat="1">
      <c r="A38" s="4" t="s">
        <v>143</v>
      </c>
      <c r="B38" s="4" t="s">
        <v>144</v>
      </c>
      <c r="C38" s="4" t="s">
        <v>7663</v>
      </c>
      <c r="D38" s="4" t="s">
        <v>166</v>
      </c>
      <c r="E38" s="4" t="s">
        <v>167</v>
      </c>
      <c r="F38" s="4" t="s">
        <v>168</v>
      </c>
      <c r="G38" s="4" t="s">
        <v>59</v>
      </c>
      <c r="H38" s="4" t="s">
        <v>27</v>
      </c>
      <c r="I38" s="57">
        <v>92.4</v>
      </c>
      <c r="J38" s="5">
        <f t="shared" si="2"/>
        <v>92.4</v>
      </c>
      <c r="K38" s="6">
        <v>22</v>
      </c>
      <c r="L38" s="6"/>
      <c r="M38" s="4" t="s">
        <v>33</v>
      </c>
      <c r="N38" s="4" t="s">
        <v>34</v>
      </c>
      <c r="O38" s="4" t="s">
        <v>27</v>
      </c>
      <c r="P38" s="4" t="s">
        <v>169</v>
      </c>
      <c r="Q38" s="4" t="s">
        <v>20</v>
      </c>
      <c r="R38" s="4" t="s">
        <v>165</v>
      </c>
      <c r="S38" s="4" t="s">
        <v>22</v>
      </c>
      <c r="T38" s="7">
        <v>48</v>
      </c>
    </row>
    <row r="39" spans="1:20" s="1" customFormat="1">
      <c r="A39" s="4" t="s">
        <v>143</v>
      </c>
      <c r="B39" s="4" t="s">
        <v>144</v>
      </c>
      <c r="C39" s="4" t="s">
        <v>7664</v>
      </c>
      <c r="D39" s="4" t="s">
        <v>7417</v>
      </c>
      <c r="E39" s="4" t="s">
        <v>170</v>
      </c>
      <c r="F39" s="4" t="s">
        <v>171</v>
      </c>
      <c r="G39" s="4" t="s">
        <v>32</v>
      </c>
      <c r="H39" s="4" t="s">
        <v>27</v>
      </c>
      <c r="I39" s="57">
        <v>48.4</v>
      </c>
      <c r="J39" s="5">
        <f t="shared" si="2"/>
        <v>48.4</v>
      </c>
      <c r="K39" s="6">
        <v>22</v>
      </c>
      <c r="L39" s="6" t="s">
        <v>172</v>
      </c>
      <c r="M39" s="4" t="s">
        <v>33</v>
      </c>
      <c r="N39" s="4" t="s">
        <v>34</v>
      </c>
      <c r="O39" s="4" t="s">
        <v>27</v>
      </c>
      <c r="P39" s="4" t="s">
        <v>173</v>
      </c>
      <c r="Q39" s="4" t="s">
        <v>20</v>
      </c>
      <c r="R39" s="4" t="s">
        <v>30</v>
      </c>
      <c r="S39" s="4" t="s">
        <v>22</v>
      </c>
      <c r="T39" s="7">
        <v>48</v>
      </c>
    </row>
    <row r="40" spans="1:20" s="1" customFormat="1">
      <c r="A40" s="4" t="s">
        <v>143</v>
      </c>
      <c r="B40" s="4" t="s">
        <v>144</v>
      </c>
      <c r="C40" s="4" t="s">
        <v>7665</v>
      </c>
      <c r="D40" s="4" t="s">
        <v>7418</v>
      </c>
      <c r="E40" s="4" t="s">
        <v>174</v>
      </c>
      <c r="F40" s="4" t="s">
        <v>155</v>
      </c>
      <c r="G40" s="4" t="s">
        <v>32</v>
      </c>
      <c r="H40" s="4" t="s">
        <v>27</v>
      </c>
      <c r="I40" s="57">
        <v>567.6</v>
      </c>
      <c r="J40" s="5">
        <f t="shared" si="2"/>
        <v>567.6</v>
      </c>
      <c r="K40" s="6">
        <v>22</v>
      </c>
      <c r="L40" s="6"/>
      <c r="M40" s="4" t="s">
        <v>33</v>
      </c>
      <c r="N40" s="4" t="s">
        <v>34</v>
      </c>
      <c r="O40" s="4" t="s">
        <v>27</v>
      </c>
      <c r="P40" s="4" t="s">
        <v>175</v>
      </c>
      <c r="Q40" s="4" t="s">
        <v>20</v>
      </c>
      <c r="R40" s="4" t="s">
        <v>30</v>
      </c>
      <c r="S40" s="4" t="s">
        <v>22</v>
      </c>
      <c r="T40" s="7">
        <v>48</v>
      </c>
    </row>
    <row r="41" spans="1:20" s="1" customFormat="1">
      <c r="A41" s="4" t="s">
        <v>143</v>
      </c>
      <c r="B41" s="4" t="s">
        <v>144</v>
      </c>
      <c r="C41" s="4" t="s">
        <v>7666</v>
      </c>
      <c r="D41" s="4" t="s">
        <v>7419</v>
      </c>
      <c r="E41" s="4" t="s">
        <v>176</v>
      </c>
      <c r="F41" s="4" t="s">
        <v>155</v>
      </c>
      <c r="G41" s="4" t="s">
        <v>32</v>
      </c>
      <c r="H41" s="4" t="s">
        <v>27</v>
      </c>
      <c r="I41" s="57">
        <v>119.9</v>
      </c>
      <c r="J41" s="5">
        <f t="shared" si="2"/>
        <v>119.9</v>
      </c>
      <c r="K41" s="6">
        <v>22</v>
      </c>
      <c r="L41" s="6"/>
      <c r="M41" s="4" t="s">
        <v>33</v>
      </c>
      <c r="N41" s="4" t="s">
        <v>34</v>
      </c>
      <c r="O41" s="4" t="s">
        <v>27</v>
      </c>
      <c r="P41" s="4" t="s">
        <v>177</v>
      </c>
      <c r="Q41" s="4" t="s">
        <v>20</v>
      </c>
      <c r="R41" s="4" t="s">
        <v>30</v>
      </c>
      <c r="S41" s="4" t="s">
        <v>22</v>
      </c>
      <c r="T41" s="7">
        <v>48</v>
      </c>
    </row>
    <row r="42" spans="1:20" s="1" customFormat="1">
      <c r="A42" s="4" t="s">
        <v>143</v>
      </c>
      <c r="B42" s="4" t="s">
        <v>144</v>
      </c>
      <c r="C42" s="4" t="s">
        <v>7667</v>
      </c>
      <c r="D42" s="4" t="s">
        <v>178</v>
      </c>
      <c r="E42" s="4" t="s">
        <v>179</v>
      </c>
      <c r="F42" s="4" t="s">
        <v>22</v>
      </c>
      <c r="G42" s="4" t="s">
        <v>32</v>
      </c>
      <c r="H42" s="4" t="s">
        <v>16</v>
      </c>
      <c r="I42" s="57">
        <v>830.5</v>
      </c>
      <c r="J42" s="5">
        <f t="shared" si="2"/>
        <v>1661</v>
      </c>
      <c r="K42" s="6">
        <v>22</v>
      </c>
      <c r="L42" s="6"/>
      <c r="M42" s="4" t="s">
        <v>33</v>
      </c>
      <c r="N42" s="4" t="s">
        <v>34</v>
      </c>
      <c r="O42" s="4" t="s">
        <v>16</v>
      </c>
      <c r="P42" s="4" t="s">
        <v>180</v>
      </c>
      <c r="Q42" s="4" t="s">
        <v>20</v>
      </c>
      <c r="R42" s="4" t="s">
        <v>30</v>
      </c>
      <c r="S42" s="4" t="s">
        <v>22</v>
      </c>
      <c r="T42" s="7">
        <v>48</v>
      </c>
    </row>
    <row r="43" spans="1:20" s="1" customFormat="1">
      <c r="A43" s="4" t="s">
        <v>143</v>
      </c>
      <c r="B43" s="4" t="s">
        <v>144</v>
      </c>
      <c r="C43" s="4" t="s">
        <v>7668</v>
      </c>
      <c r="D43" s="4" t="s">
        <v>181</v>
      </c>
      <c r="E43" s="4" t="s">
        <v>182</v>
      </c>
      <c r="F43" s="4" t="s">
        <v>22</v>
      </c>
      <c r="G43" s="4" t="s">
        <v>32</v>
      </c>
      <c r="H43" s="4" t="s">
        <v>27</v>
      </c>
      <c r="I43" s="57">
        <v>1112.0999999999999</v>
      </c>
      <c r="J43" s="5">
        <f t="shared" si="2"/>
        <v>1112.0999999999999</v>
      </c>
      <c r="K43" s="6">
        <v>22</v>
      </c>
      <c r="L43" s="6"/>
      <c r="M43" s="4" t="s">
        <v>33</v>
      </c>
      <c r="N43" s="4" t="s">
        <v>34</v>
      </c>
      <c r="O43" s="4" t="s">
        <v>27</v>
      </c>
      <c r="P43" s="4" t="s">
        <v>183</v>
      </c>
      <c r="Q43" s="4" t="s">
        <v>20</v>
      </c>
      <c r="R43" s="4" t="s">
        <v>30</v>
      </c>
      <c r="S43" s="4" t="s">
        <v>22</v>
      </c>
      <c r="T43" s="7">
        <v>48</v>
      </c>
    </row>
    <row r="44" spans="1:20" s="1" customFormat="1">
      <c r="A44" s="4" t="s">
        <v>143</v>
      </c>
      <c r="B44" s="4" t="s">
        <v>144</v>
      </c>
      <c r="C44" s="4" t="s">
        <v>7669</v>
      </c>
      <c r="D44" s="4" t="s">
        <v>7420</v>
      </c>
      <c r="E44" s="4" t="s">
        <v>184</v>
      </c>
      <c r="F44" s="4" t="s">
        <v>155</v>
      </c>
      <c r="G44" s="4" t="s">
        <v>59</v>
      </c>
      <c r="H44" s="4" t="s">
        <v>16</v>
      </c>
      <c r="I44" s="57">
        <v>72.599999999999994</v>
      </c>
      <c r="J44" s="5">
        <f t="shared" si="2"/>
        <v>145.19999999999999</v>
      </c>
      <c r="K44" s="6">
        <v>22</v>
      </c>
      <c r="L44" s="6"/>
      <c r="M44" s="4" t="s">
        <v>33</v>
      </c>
      <c r="N44" s="4" t="s">
        <v>34</v>
      </c>
      <c r="O44" s="4" t="s">
        <v>16</v>
      </c>
      <c r="P44" s="4" t="s">
        <v>185</v>
      </c>
      <c r="Q44" s="4" t="s">
        <v>20</v>
      </c>
      <c r="R44" s="4" t="s">
        <v>30</v>
      </c>
      <c r="S44" s="4" t="s">
        <v>22</v>
      </c>
      <c r="T44" s="7">
        <v>48</v>
      </c>
    </row>
    <row r="45" spans="1:20" s="1" customFormat="1" ht="18">
      <c r="A45" s="4" t="s">
        <v>143</v>
      </c>
      <c r="B45" s="4" t="s">
        <v>144</v>
      </c>
      <c r="C45" s="4" t="s">
        <v>7670</v>
      </c>
      <c r="D45" s="23" t="s">
        <v>7421</v>
      </c>
      <c r="E45" s="4" t="s">
        <v>186</v>
      </c>
      <c r="F45" s="4" t="s">
        <v>187</v>
      </c>
      <c r="G45" s="4" t="s">
        <v>59</v>
      </c>
      <c r="H45" s="4" t="s">
        <v>27</v>
      </c>
      <c r="I45" s="57">
        <v>25.3</v>
      </c>
      <c r="J45" s="5">
        <f t="shared" si="2"/>
        <v>25.3</v>
      </c>
      <c r="K45" s="6">
        <v>22</v>
      </c>
      <c r="L45" s="6"/>
      <c r="M45" s="4" t="s">
        <v>33</v>
      </c>
      <c r="N45" s="4" t="s">
        <v>34</v>
      </c>
      <c r="O45" s="4" t="s">
        <v>27</v>
      </c>
      <c r="P45" s="4" t="s">
        <v>188</v>
      </c>
      <c r="Q45" s="4" t="s">
        <v>20</v>
      </c>
      <c r="R45" s="4" t="s">
        <v>165</v>
      </c>
      <c r="S45" s="4" t="s">
        <v>22</v>
      </c>
      <c r="T45" s="7">
        <v>48</v>
      </c>
    </row>
    <row r="46" spans="1:20" s="1" customFormat="1">
      <c r="A46" s="4" t="s">
        <v>143</v>
      </c>
      <c r="B46" s="4" t="s">
        <v>144</v>
      </c>
      <c r="C46" s="4" t="s">
        <v>7671</v>
      </c>
      <c r="D46" s="4" t="s">
        <v>189</v>
      </c>
      <c r="E46" s="4" t="s">
        <v>190</v>
      </c>
      <c r="F46" s="4" t="s">
        <v>22</v>
      </c>
      <c r="G46" s="4" t="s">
        <v>59</v>
      </c>
      <c r="H46" s="4" t="s">
        <v>27</v>
      </c>
      <c r="I46" s="57">
        <v>34.1</v>
      </c>
      <c r="J46" s="5">
        <f t="shared" si="2"/>
        <v>34.1</v>
      </c>
      <c r="K46" s="6">
        <v>22</v>
      </c>
      <c r="L46" s="6"/>
      <c r="M46" s="4" t="s">
        <v>33</v>
      </c>
      <c r="N46" s="4" t="s">
        <v>34</v>
      </c>
      <c r="O46" s="4" t="s">
        <v>27</v>
      </c>
      <c r="P46" s="4" t="s">
        <v>191</v>
      </c>
      <c r="Q46" s="4" t="s">
        <v>20</v>
      </c>
      <c r="R46" s="4" t="s">
        <v>165</v>
      </c>
      <c r="S46" s="4" t="s">
        <v>22</v>
      </c>
      <c r="T46" s="7">
        <v>48</v>
      </c>
    </row>
    <row r="47" spans="1:20" s="1" customFormat="1">
      <c r="A47" s="4" t="s">
        <v>143</v>
      </c>
      <c r="B47" s="4" t="s">
        <v>144</v>
      </c>
      <c r="C47" s="4" t="s">
        <v>7672</v>
      </c>
      <c r="D47" s="4" t="s">
        <v>7422</v>
      </c>
      <c r="E47" s="4" t="s">
        <v>192</v>
      </c>
      <c r="F47" s="4" t="s">
        <v>193</v>
      </c>
      <c r="G47" s="4" t="s">
        <v>59</v>
      </c>
      <c r="H47" s="4" t="s">
        <v>16</v>
      </c>
      <c r="I47" s="57">
        <v>92.4</v>
      </c>
      <c r="J47" s="5">
        <f t="shared" si="2"/>
        <v>184.8</v>
      </c>
      <c r="K47" s="6">
        <v>22</v>
      </c>
      <c r="L47" s="6"/>
      <c r="M47" s="4" t="s">
        <v>33</v>
      </c>
      <c r="N47" s="4" t="s">
        <v>34</v>
      </c>
      <c r="O47" s="4" t="s">
        <v>16</v>
      </c>
      <c r="P47" s="4" t="s">
        <v>194</v>
      </c>
      <c r="Q47" s="4" t="s">
        <v>20</v>
      </c>
      <c r="R47" s="4" t="s">
        <v>30</v>
      </c>
      <c r="S47" s="4" t="s">
        <v>22</v>
      </c>
      <c r="T47" s="7">
        <v>48</v>
      </c>
    </row>
    <row r="48" spans="1:20" s="1" customFormat="1">
      <c r="A48" s="4" t="s">
        <v>143</v>
      </c>
      <c r="B48" s="4" t="s">
        <v>144</v>
      </c>
      <c r="C48" s="4" t="s">
        <v>7673</v>
      </c>
      <c r="D48" s="4" t="s">
        <v>195</v>
      </c>
      <c r="E48" s="4" t="s">
        <v>196</v>
      </c>
      <c r="F48" s="4" t="s">
        <v>197</v>
      </c>
      <c r="G48" s="4" t="s">
        <v>59</v>
      </c>
      <c r="H48" s="4" t="s">
        <v>16</v>
      </c>
      <c r="I48" s="57">
        <v>92.4</v>
      </c>
      <c r="J48" s="5">
        <f t="shared" si="2"/>
        <v>184.8</v>
      </c>
      <c r="K48" s="6">
        <v>22</v>
      </c>
      <c r="L48" s="6"/>
      <c r="M48" s="4" t="s">
        <v>33</v>
      </c>
      <c r="N48" s="4" t="s">
        <v>34</v>
      </c>
      <c r="O48" s="4" t="s">
        <v>16</v>
      </c>
      <c r="P48" s="4" t="s">
        <v>198</v>
      </c>
      <c r="Q48" s="4" t="s">
        <v>20</v>
      </c>
      <c r="R48" s="4" t="s">
        <v>30</v>
      </c>
      <c r="S48" s="4" t="s">
        <v>22</v>
      </c>
      <c r="T48" s="7">
        <v>48</v>
      </c>
    </row>
    <row r="49" spans="1:20" s="1" customFormat="1">
      <c r="A49" s="4" t="s">
        <v>143</v>
      </c>
      <c r="B49" s="4" t="s">
        <v>144</v>
      </c>
      <c r="C49" s="4" t="s">
        <v>7674</v>
      </c>
      <c r="D49" s="4" t="s">
        <v>199</v>
      </c>
      <c r="E49" s="4" t="s">
        <v>200</v>
      </c>
      <c r="F49" s="4" t="s">
        <v>22</v>
      </c>
      <c r="G49" s="4" t="s">
        <v>32</v>
      </c>
      <c r="H49" s="4" t="s">
        <v>201</v>
      </c>
      <c r="I49" s="57">
        <v>126.5</v>
      </c>
      <c r="J49" s="5">
        <f t="shared" si="2"/>
        <v>379.5</v>
      </c>
      <c r="K49" s="6">
        <v>22</v>
      </c>
      <c r="L49" s="6"/>
      <c r="M49" s="4" t="s">
        <v>33</v>
      </c>
      <c r="N49" s="4" t="s">
        <v>34</v>
      </c>
      <c r="O49" s="4" t="s">
        <v>201</v>
      </c>
      <c r="P49" s="4" t="s">
        <v>202</v>
      </c>
      <c r="Q49" s="4" t="s">
        <v>20</v>
      </c>
      <c r="R49" s="4" t="s">
        <v>203</v>
      </c>
      <c r="S49" s="4" t="s">
        <v>22</v>
      </c>
      <c r="T49" s="7">
        <v>48</v>
      </c>
    </row>
    <row r="50" spans="1:20" s="1" customFormat="1">
      <c r="A50" s="4" t="s">
        <v>143</v>
      </c>
      <c r="B50" s="4" t="s">
        <v>144</v>
      </c>
      <c r="C50" s="4" t="s">
        <v>7675</v>
      </c>
      <c r="D50" s="4" t="s">
        <v>7423</v>
      </c>
      <c r="E50" s="4" t="s">
        <v>204</v>
      </c>
      <c r="F50" s="4" t="s">
        <v>155</v>
      </c>
      <c r="G50" s="4" t="s">
        <v>59</v>
      </c>
      <c r="H50" s="4" t="s">
        <v>16</v>
      </c>
      <c r="I50" s="57">
        <v>27.5</v>
      </c>
      <c r="J50" s="5">
        <f t="shared" si="2"/>
        <v>55</v>
      </c>
      <c r="K50" s="6">
        <v>22</v>
      </c>
      <c r="L50" s="6"/>
      <c r="M50" s="4" t="s">
        <v>33</v>
      </c>
      <c r="N50" s="4" t="s">
        <v>34</v>
      </c>
      <c r="O50" s="4" t="s">
        <v>16</v>
      </c>
      <c r="P50" s="4" t="s">
        <v>205</v>
      </c>
      <c r="Q50" s="4" t="s">
        <v>20</v>
      </c>
      <c r="R50" s="4" t="s">
        <v>30</v>
      </c>
      <c r="S50" s="4" t="s">
        <v>22</v>
      </c>
      <c r="T50" s="7">
        <v>48</v>
      </c>
    </row>
    <row r="51" spans="1:20" s="1" customFormat="1">
      <c r="A51" s="4" t="s">
        <v>143</v>
      </c>
      <c r="B51" s="4" t="s">
        <v>144</v>
      </c>
      <c r="C51" s="4" t="s">
        <v>7676</v>
      </c>
      <c r="D51" s="4" t="s">
        <v>7424</v>
      </c>
      <c r="E51" s="4" t="s">
        <v>206</v>
      </c>
      <c r="F51" s="4" t="s">
        <v>155</v>
      </c>
      <c r="G51" s="4" t="s">
        <v>32</v>
      </c>
      <c r="H51" s="4" t="s">
        <v>16</v>
      </c>
      <c r="I51" s="57">
        <v>220</v>
      </c>
      <c r="J51" s="5">
        <f t="shared" si="2"/>
        <v>440</v>
      </c>
      <c r="K51" s="6">
        <v>22</v>
      </c>
      <c r="L51" s="6"/>
      <c r="M51" s="4" t="s">
        <v>33</v>
      </c>
      <c r="N51" s="4" t="s">
        <v>34</v>
      </c>
      <c r="O51" s="4" t="s">
        <v>16</v>
      </c>
      <c r="P51" s="4" t="s">
        <v>207</v>
      </c>
      <c r="Q51" s="4" t="s">
        <v>20</v>
      </c>
      <c r="R51" s="4" t="s">
        <v>30</v>
      </c>
      <c r="S51" s="4" t="s">
        <v>22</v>
      </c>
      <c r="T51" s="7">
        <v>48</v>
      </c>
    </row>
    <row r="52" spans="1:20" s="1" customFormat="1">
      <c r="A52" s="4" t="s">
        <v>143</v>
      </c>
      <c r="B52" s="4" t="s">
        <v>144</v>
      </c>
      <c r="C52" s="4" t="s">
        <v>145</v>
      </c>
      <c r="D52" s="4" t="s">
        <v>7414</v>
      </c>
      <c r="E52" s="4" t="s">
        <v>146</v>
      </c>
      <c r="F52" s="4" t="s">
        <v>147</v>
      </c>
      <c r="G52" s="4" t="s">
        <v>59</v>
      </c>
      <c r="H52" s="4" t="s">
        <v>27</v>
      </c>
      <c r="I52" s="57">
        <v>903.1</v>
      </c>
      <c r="J52" s="5">
        <f t="shared" si="2"/>
        <v>903.1</v>
      </c>
      <c r="K52" s="6">
        <v>22</v>
      </c>
      <c r="L52" s="6"/>
      <c r="M52" s="4" t="s">
        <v>148</v>
      </c>
      <c r="N52" s="4" t="s">
        <v>18</v>
      </c>
      <c r="O52" s="4" t="s">
        <v>27</v>
      </c>
      <c r="P52" s="4" t="s">
        <v>149</v>
      </c>
      <c r="Q52" s="4" t="s">
        <v>20</v>
      </c>
      <c r="R52" s="4" t="s">
        <v>30</v>
      </c>
      <c r="S52" s="4" t="s">
        <v>22</v>
      </c>
      <c r="T52" s="7">
        <v>48</v>
      </c>
    </row>
    <row r="53" spans="1:20" s="1" customFormat="1">
      <c r="A53" s="4" t="s">
        <v>143</v>
      </c>
      <c r="B53" s="4" t="s">
        <v>144</v>
      </c>
      <c r="C53" s="4" t="s">
        <v>208</v>
      </c>
      <c r="D53" s="4" t="s">
        <v>7425</v>
      </c>
      <c r="E53" s="4" t="s">
        <v>209</v>
      </c>
      <c r="F53" s="4" t="s">
        <v>210</v>
      </c>
      <c r="G53" s="4" t="s">
        <v>211</v>
      </c>
      <c r="H53" s="4" t="s">
        <v>16</v>
      </c>
      <c r="I53" s="57">
        <v>42.9</v>
      </c>
      <c r="J53" s="5">
        <f t="shared" si="2"/>
        <v>85.8</v>
      </c>
      <c r="K53" s="6">
        <v>22</v>
      </c>
      <c r="L53" s="6"/>
      <c r="M53" s="4" t="s">
        <v>212</v>
      </c>
      <c r="N53" s="4" t="s">
        <v>18</v>
      </c>
      <c r="O53" s="4" t="s">
        <v>16</v>
      </c>
      <c r="P53" s="4" t="s">
        <v>213</v>
      </c>
      <c r="Q53" s="4" t="s">
        <v>20</v>
      </c>
      <c r="R53" s="4" t="s">
        <v>214</v>
      </c>
      <c r="S53" s="4" t="s">
        <v>22</v>
      </c>
      <c r="T53" s="7">
        <v>48</v>
      </c>
    </row>
    <row r="54" spans="1:20" s="1" customFormat="1">
      <c r="A54" s="4" t="s">
        <v>143</v>
      </c>
      <c r="B54" s="4" t="s">
        <v>144</v>
      </c>
      <c r="C54" s="4" t="s">
        <v>215</v>
      </c>
      <c r="D54" s="4" t="s">
        <v>7426</v>
      </c>
      <c r="E54" s="4" t="s">
        <v>216</v>
      </c>
      <c r="F54" s="4" t="s">
        <v>217</v>
      </c>
      <c r="G54" s="4" t="s">
        <v>59</v>
      </c>
      <c r="H54" s="4" t="s">
        <v>27</v>
      </c>
      <c r="I54" s="57">
        <v>674.3</v>
      </c>
      <c r="J54" s="5">
        <f t="shared" si="2"/>
        <v>674.3</v>
      </c>
      <c r="K54" s="6">
        <v>22</v>
      </c>
      <c r="L54" s="6"/>
      <c r="M54" s="4" t="s">
        <v>218</v>
      </c>
      <c r="N54" s="4" t="s">
        <v>18</v>
      </c>
      <c r="O54" s="4" t="s">
        <v>27</v>
      </c>
      <c r="P54" s="4" t="s">
        <v>219</v>
      </c>
      <c r="Q54" s="4" t="s">
        <v>20</v>
      </c>
      <c r="R54" s="4" t="s">
        <v>153</v>
      </c>
      <c r="S54" s="4" t="s">
        <v>22</v>
      </c>
      <c r="T54" s="7">
        <v>48</v>
      </c>
    </row>
    <row r="55" spans="1:20" s="1" customFormat="1">
      <c r="A55" s="4" t="s">
        <v>143</v>
      </c>
      <c r="B55" s="4" t="s">
        <v>144</v>
      </c>
      <c r="C55" s="4" t="s">
        <v>220</v>
      </c>
      <c r="D55" s="4" t="s">
        <v>7427</v>
      </c>
      <c r="E55" s="4" t="s">
        <v>221</v>
      </c>
      <c r="F55" s="4" t="s">
        <v>155</v>
      </c>
      <c r="G55" s="4" t="s">
        <v>32</v>
      </c>
      <c r="H55" s="4" t="s">
        <v>27</v>
      </c>
      <c r="I55" s="57">
        <v>121</v>
      </c>
      <c r="J55" s="5">
        <f t="shared" si="2"/>
        <v>121</v>
      </c>
      <c r="K55" s="6">
        <v>22</v>
      </c>
      <c r="L55" s="6"/>
      <c r="M55" s="4" t="s">
        <v>222</v>
      </c>
      <c r="N55" s="4" t="s">
        <v>18</v>
      </c>
      <c r="O55" s="4" t="s">
        <v>27</v>
      </c>
      <c r="P55" s="4" t="s">
        <v>223</v>
      </c>
      <c r="Q55" s="4" t="s">
        <v>20</v>
      </c>
      <c r="R55" s="4" t="s">
        <v>30</v>
      </c>
      <c r="S55" s="4" t="s">
        <v>22</v>
      </c>
      <c r="T55" s="7">
        <v>48</v>
      </c>
    </row>
    <row r="56" spans="1:20" s="1" customFormat="1">
      <c r="A56" s="4" t="s">
        <v>143</v>
      </c>
      <c r="B56" s="4" t="s">
        <v>144</v>
      </c>
      <c r="C56" s="4" t="s">
        <v>224</v>
      </c>
      <c r="D56" s="4" t="s">
        <v>7428</v>
      </c>
      <c r="E56" s="4" t="s">
        <v>225</v>
      </c>
      <c r="F56" s="4" t="s">
        <v>155</v>
      </c>
      <c r="G56" s="4" t="s">
        <v>32</v>
      </c>
      <c r="H56" s="4" t="s">
        <v>27</v>
      </c>
      <c r="I56" s="57">
        <v>67.099999999999994</v>
      </c>
      <c r="J56" s="5">
        <f t="shared" si="2"/>
        <v>67.099999999999994</v>
      </c>
      <c r="K56" s="6">
        <v>22</v>
      </c>
      <c r="L56" s="6"/>
      <c r="M56" s="4" t="s">
        <v>226</v>
      </c>
      <c r="N56" s="4" t="s">
        <v>18</v>
      </c>
      <c r="O56" s="4" t="s">
        <v>27</v>
      </c>
      <c r="P56" s="4" t="s">
        <v>227</v>
      </c>
      <c r="Q56" s="4" t="s">
        <v>20</v>
      </c>
      <c r="R56" s="4" t="s">
        <v>30</v>
      </c>
      <c r="S56" s="4" t="s">
        <v>22</v>
      </c>
      <c r="T56" s="7">
        <v>48</v>
      </c>
    </row>
    <row r="57" spans="1:20" s="1" customFormat="1">
      <c r="A57" s="4" t="s">
        <v>143</v>
      </c>
      <c r="B57" s="4" t="s">
        <v>144</v>
      </c>
      <c r="C57" s="4" t="s">
        <v>228</v>
      </c>
      <c r="D57" s="4" t="s">
        <v>7429</v>
      </c>
      <c r="E57" s="4" t="s">
        <v>229</v>
      </c>
      <c r="F57" s="4" t="s">
        <v>155</v>
      </c>
      <c r="G57" s="4" t="s">
        <v>32</v>
      </c>
      <c r="H57" s="4" t="s">
        <v>16</v>
      </c>
      <c r="I57" s="57">
        <v>293.7</v>
      </c>
      <c r="J57" s="5">
        <f t="shared" si="2"/>
        <v>587.4</v>
      </c>
      <c r="K57" s="6">
        <v>22</v>
      </c>
      <c r="L57" s="6"/>
      <c r="M57" s="4" t="s">
        <v>230</v>
      </c>
      <c r="N57" s="4" t="s">
        <v>231</v>
      </c>
      <c r="O57" s="4" t="s">
        <v>232</v>
      </c>
      <c r="P57" s="4" t="s">
        <v>233</v>
      </c>
      <c r="Q57" s="4" t="s">
        <v>20</v>
      </c>
      <c r="R57" s="4" t="s">
        <v>30</v>
      </c>
      <c r="S57" s="4" t="s">
        <v>22</v>
      </c>
      <c r="T57" s="7">
        <v>48</v>
      </c>
    </row>
    <row r="58" spans="1:20" s="1" customFormat="1">
      <c r="A58" s="4" t="s">
        <v>143</v>
      </c>
      <c r="B58" s="4" t="s">
        <v>144</v>
      </c>
      <c r="C58" s="4" t="s">
        <v>234</v>
      </c>
      <c r="D58" s="4" t="s">
        <v>235</v>
      </c>
      <c r="E58" s="4" t="s">
        <v>236</v>
      </c>
      <c r="F58" s="4" t="s">
        <v>155</v>
      </c>
      <c r="G58" s="4" t="s">
        <v>32</v>
      </c>
      <c r="H58" s="4" t="s">
        <v>201</v>
      </c>
      <c r="I58" s="57">
        <v>544.5</v>
      </c>
      <c r="J58" s="5">
        <f t="shared" si="2"/>
        <v>1633.5</v>
      </c>
      <c r="K58" s="6">
        <v>22</v>
      </c>
      <c r="L58" s="6"/>
      <c r="M58" s="4" t="s">
        <v>237</v>
      </c>
      <c r="N58" s="4" t="s">
        <v>18</v>
      </c>
      <c r="O58" s="4" t="s">
        <v>201</v>
      </c>
      <c r="P58" s="4" t="s">
        <v>238</v>
      </c>
      <c r="Q58" s="4" t="s">
        <v>20</v>
      </c>
      <c r="R58" s="4" t="s">
        <v>30</v>
      </c>
      <c r="S58" s="4" t="s">
        <v>22</v>
      </c>
      <c r="T58" s="7">
        <v>48</v>
      </c>
    </row>
    <row r="59" spans="1:20" s="1" customFormat="1">
      <c r="A59" s="4" t="s">
        <v>143</v>
      </c>
      <c r="B59" s="4" t="s">
        <v>144</v>
      </c>
      <c r="C59" s="4" t="s">
        <v>239</v>
      </c>
      <c r="D59" s="4" t="s">
        <v>7430</v>
      </c>
      <c r="E59" s="4" t="s">
        <v>240</v>
      </c>
      <c r="F59" s="4" t="s">
        <v>155</v>
      </c>
      <c r="G59" s="4" t="s">
        <v>32</v>
      </c>
      <c r="H59" s="4" t="s">
        <v>16</v>
      </c>
      <c r="I59" s="57">
        <v>482.9</v>
      </c>
      <c r="J59" s="5">
        <f t="shared" si="2"/>
        <v>965.8</v>
      </c>
      <c r="K59" s="6">
        <v>22</v>
      </c>
      <c r="L59" s="6"/>
      <c r="M59" s="4" t="s">
        <v>241</v>
      </c>
      <c r="N59" s="4" t="s">
        <v>18</v>
      </c>
      <c r="O59" s="4" t="s">
        <v>16</v>
      </c>
      <c r="P59" s="4" t="s">
        <v>242</v>
      </c>
      <c r="Q59" s="4" t="s">
        <v>20</v>
      </c>
      <c r="R59" s="4" t="s">
        <v>30</v>
      </c>
      <c r="S59" s="4" t="s">
        <v>22</v>
      </c>
      <c r="T59" s="7">
        <v>48</v>
      </c>
    </row>
    <row r="60" spans="1:20" s="1" customFormat="1">
      <c r="A60" s="4" t="s">
        <v>143</v>
      </c>
      <c r="B60" s="4" t="s">
        <v>144</v>
      </c>
      <c r="C60" s="4" t="s">
        <v>243</v>
      </c>
      <c r="D60" s="4" t="s">
        <v>7431</v>
      </c>
      <c r="E60" s="4" t="s">
        <v>244</v>
      </c>
      <c r="F60" s="4" t="s">
        <v>155</v>
      </c>
      <c r="G60" s="4" t="s">
        <v>32</v>
      </c>
      <c r="H60" s="4" t="s">
        <v>16</v>
      </c>
      <c r="I60" s="57">
        <v>559.9</v>
      </c>
      <c r="J60" s="5">
        <f t="shared" si="2"/>
        <v>1119.8</v>
      </c>
      <c r="K60" s="6">
        <v>22</v>
      </c>
      <c r="L60" s="6"/>
      <c r="M60" s="4" t="s">
        <v>245</v>
      </c>
      <c r="N60" s="4" t="s">
        <v>18</v>
      </c>
      <c r="O60" s="4" t="s">
        <v>16</v>
      </c>
      <c r="P60" s="4" t="s">
        <v>246</v>
      </c>
      <c r="Q60" s="4" t="s">
        <v>20</v>
      </c>
      <c r="R60" s="4" t="s">
        <v>30</v>
      </c>
      <c r="S60" s="4" t="s">
        <v>22</v>
      </c>
      <c r="T60" s="7">
        <v>48</v>
      </c>
    </row>
    <row r="61" spans="1:20" s="1" customFormat="1">
      <c r="A61" s="4" t="s">
        <v>143</v>
      </c>
      <c r="B61" s="4" t="s">
        <v>144</v>
      </c>
      <c r="C61" s="4" t="s">
        <v>247</v>
      </c>
      <c r="D61" s="4" t="s">
        <v>7432</v>
      </c>
      <c r="E61" s="4" t="s">
        <v>248</v>
      </c>
      <c r="F61" s="4" t="s">
        <v>155</v>
      </c>
      <c r="G61" s="4" t="s">
        <v>59</v>
      </c>
      <c r="H61" s="4" t="s">
        <v>16</v>
      </c>
      <c r="I61" s="57">
        <v>458.7</v>
      </c>
      <c r="J61" s="5">
        <f t="shared" si="2"/>
        <v>917.4</v>
      </c>
      <c r="K61" s="6">
        <v>22</v>
      </c>
      <c r="L61" s="6"/>
      <c r="M61" s="4" t="s">
        <v>249</v>
      </c>
      <c r="N61" s="4" t="s">
        <v>18</v>
      </c>
      <c r="O61" s="4" t="s">
        <v>16</v>
      </c>
      <c r="P61" s="4" t="s">
        <v>250</v>
      </c>
      <c r="Q61" s="4" t="s">
        <v>20</v>
      </c>
      <c r="R61" s="4" t="s">
        <v>30</v>
      </c>
      <c r="S61" s="4" t="s">
        <v>22</v>
      </c>
      <c r="T61" s="7">
        <v>48</v>
      </c>
    </row>
    <row r="62" spans="1:20" s="1" customFormat="1">
      <c r="A62" s="4" t="s">
        <v>143</v>
      </c>
      <c r="B62" s="4" t="s">
        <v>144</v>
      </c>
      <c r="C62" s="4" t="s">
        <v>251</v>
      </c>
      <c r="D62" s="4" t="s">
        <v>252</v>
      </c>
      <c r="E62" s="4" t="s">
        <v>253</v>
      </c>
      <c r="F62" s="4" t="s">
        <v>22</v>
      </c>
      <c r="G62" s="4" t="s">
        <v>59</v>
      </c>
      <c r="H62" s="4" t="s">
        <v>254</v>
      </c>
      <c r="I62" s="57">
        <v>44</v>
      </c>
      <c r="J62" s="5">
        <f t="shared" ref="J62:J93" si="3">H62*I62</f>
        <v>176</v>
      </c>
      <c r="K62" s="6">
        <v>22</v>
      </c>
      <c r="L62" s="6"/>
      <c r="M62" s="4" t="s">
        <v>255</v>
      </c>
      <c r="N62" s="4" t="s">
        <v>18</v>
      </c>
      <c r="O62" s="4" t="s">
        <v>254</v>
      </c>
      <c r="P62" s="4" t="s">
        <v>256</v>
      </c>
      <c r="Q62" s="4" t="s">
        <v>20</v>
      </c>
      <c r="R62" s="4" t="s">
        <v>165</v>
      </c>
      <c r="S62" s="4" t="s">
        <v>22</v>
      </c>
      <c r="T62" s="7">
        <v>48</v>
      </c>
    </row>
    <row r="63" spans="1:20" s="1" customFormat="1">
      <c r="A63" s="4" t="s">
        <v>143</v>
      </c>
      <c r="B63" s="4" t="s">
        <v>144</v>
      </c>
      <c r="C63" s="4" t="s">
        <v>257</v>
      </c>
      <c r="D63" s="4" t="s">
        <v>258</v>
      </c>
      <c r="E63" s="4" t="s">
        <v>259</v>
      </c>
      <c r="F63" s="4" t="s">
        <v>22</v>
      </c>
      <c r="G63" s="4" t="s">
        <v>59</v>
      </c>
      <c r="H63" s="4" t="s">
        <v>16</v>
      </c>
      <c r="I63" s="57">
        <v>92.4</v>
      </c>
      <c r="J63" s="5">
        <f t="shared" si="3"/>
        <v>184.8</v>
      </c>
      <c r="K63" s="6">
        <v>22</v>
      </c>
      <c r="L63" s="6"/>
      <c r="M63" s="4" t="s">
        <v>260</v>
      </c>
      <c r="N63" s="4" t="s">
        <v>18</v>
      </c>
      <c r="O63" s="4" t="s">
        <v>16</v>
      </c>
      <c r="P63" s="4" t="s">
        <v>261</v>
      </c>
      <c r="Q63" s="4" t="s">
        <v>20</v>
      </c>
      <c r="R63" s="4" t="s">
        <v>165</v>
      </c>
      <c r="S63" s="4" t="s">
        <v>22</v>
      </c>
      <c r="T63" s="7">
        <v>48</v>
      </c>
    </row>
    <row r="64" spans="1:20" s="1" customFormat="1">
      <c r="A64" s="4" t="s">
        <v>143</v>
      </c>
      <c r="B64" s="4" t="s">
        <v>144</v>
      </c>
      <c r="C64" s="4" t="s">
        <v>262</v>
      </c>
      <c r="D64" s="4" t="s">
        <v>263</v>
      </c>
      <c r="E64" s="4" t="s">
        <v>264</v>
      </c>
      <c r="F64" s="4" t="s">
        <v>22</v>
      </c>
      <c r="G64" s="4" t="s">
        <v>59</v>
      </c>
      <c r="H64" s="4" t="s">
        <v>16</v>
      </c>
      <c r="I64" s="57">
        <v>502.7</v>
      </c>
      <c r="J64" s="5">
        <f t="shared" si="3"/>
        <v>1005.4</v>
      </c>
      <c r="K64" s="6">
        <v>22</v>
      </c>
      <c r="L64" s="6"/>
      <c r="M64" s="4" t="s">
        <v>265</v>
      </c>
      <c r="N64" s="4" t="s">
        <v>18</v>
      </c>
      <c r="O64" s="4" t="s">
        <v>16</v>
      </c>
      <c r="P64" s="4" t="s">
        <v>266</v>
      </c>
      <c r="Q64" s="4" t="s">
        <v>20</v>
      </c>
      <c r="R64" s="4" t="s">
        <v>165</v>
      </c>
      <c r="S64" s="4" t="s">
        <v>22</v>
      </c>
      <c r="T64" s="7">
        <v>48</v>
      </c>
    </row>
    <row r="65" spans="1:20" s="1" customFormat="1">
      <c r="A65" s="4" t="s">
        <v>143</v>
      </c>
      <c r="B65" s="4" t="s">
        <v>144</v>
      </c>
      <c r="C65" s="4" t="s">
        <v>267</v>
      </c>
      <c r="D65" s="4" t="s">
        <v>268</v>
      </c>
      <c r="E65" s="4" t="s">
        <v>269</v>
      </c>
      <c r="F65" s="4" t="s">
        <v>22</v>
      </c>
      <c r="G65" s="4" t="s">
        <v>32</v>
      </c>
      <c r="H65" s="4" t="s">
        <v>16</v>
      </c>
      <c r="I65" s="57">
        <v>1718.2</v>
      </c>
      <c r="J65" s="5">
        <f t="shared" si="3"/>
        <v>3436.4</v>
      </c>
      <c r="K65" s="6">
        <v>22</v>
      </c>
      <c r="L65" s="6"/>
      <c r="M65" s="4" t="s">
        <v>270</v>
      </c>
      <c r="N65" s="4" t="s">
        <v>18</v>
      </c>
      <c r="O65" s="4" t="s">
        <v>16</v>
      </c>
      <c r="P65" s="4" t="s">
        <v>271</v>
      </c>
      <c r="Q65" s="4" t="s">
        <v>20</v>
      </c>
      <c r="R65" s="4" t="s">
        <v>165</v>
      </c>
      <c r="S65" s="4" t="s">
        <v>22</v>
      </c>
      <c r="T65" s="7">
        <v>48</v>
      </c>
    </row>
    <row r="66" spans="1:20" s="1" customFormat="1">
      <c r="A66" s="4" t="s">
        <v>143</v>
      </c>
      <c r="B66" s="4" t="s">
        <v>144</v>
      </c>
      <c r="C66" s="4" t="s">
        <v>272</v>
      </c>
      <c r="D66" s="4" t="s">
        <v>273</v>
      </c>
      <c r="E66" s="4" t="s">
        <v>274</v>
      </c>
      <c r="F66" s="4" t="s">
        <v>275</v>
      </c>
      <c r="G66" s="4" t="s">
        <v>59</v>
      </c>
      <c r="H66" s="4" t="s">
        <v>276</v>
      </c>
      <c r="I66" s="57">
        <v>121</v>
      </c>
      <c r="J66" s="5">
        <f t="shared" si="3"/>
        <v>2904</v>
      </c>
      <c r="K66" s="6">
        <v>22</v>
      </c>
      <c r="L66" s="6"/>
      <c r="M66" s="4" t="s">
        <v>277</v>
      </c>
      <c r="N66" s="4" t="s">
        <v>18</v>
      </c>
      <c r="O66" s="4" t="s">
        <v>276</v>
      </c>
      <c r="P66" s="4" t="s">
        <v>278</v>
      </c>
      <c r="Q66" s="4" t="s">
        <v>20</v>
      </c>
      <c r="R66" s="4" t="s">
        <v>30</v>
      </c>
      <c r="S66" s="4" t="s">
        <v>22</v>
      </c>
      <c r="T66" s="7">
        <v>48</v>
      </c>
    </row>
    <row r="67" spans="1:20" s="1" customFormat="1">
      <c r="A67" s="4" t="s">
        <v>143</v>
      </c>
      <c r="B67" s="4" t="s">
        <v>144</v>
      </c>
      <c r="C67" s="4" t="s">
        <v>279</v>
      </c>
      <c r="D67" s="4" t="s">
        <v>280</v>
      </c>
      <c r="E67" s="4" t="s">
        <v>281</v>
      </c>
      <c r="F67" s="4" t="s">
        <v>282</v>
      </c>
      <c r="G67" s="4" t="s">
        <v>32</v>
      </c>
      <c r="H67" s="4" t="s">
        <v>254</v>
      </c>
      <c r="I67" s="57">
        <v>226.6</v>
      </c>
      <c r="J67" s="5">
        <f t="shared" si="3"/>
        <v>906.4</v>
      </c>
      <c r="K67" s="6">
        <v>22</v>
      </c>
      <c r="L67" s="6"/>
      <c r="M67" s="4" t="s">
        <v>283</v>
      </c>
      <c r="N67" s="4" t="s">
        <v>18</v>
      </c>
      <c r="O67" s="4" t="s">
        <v>254</v>
      </c>
      <c r="P67" s="4" t="s">
        <v>284</v>
      </c>
      <c r="Q67" s="4" t="s">
        <v>20</v>
      </c>
      <c r="R67" s="4" t="s">
        <v>165</v>
      </c>
      <c r="S67" s="4" t="s">
        <v>22</v>
      </c>
      <c r="T67" s="7">
        <v>48</v>
      </c>
    </row>
    <row r="68" spans="1:20" s="1" customFormat="1">
      <c r="A68" s="4" t="s">
        <v>143</v>
      </c>
      <c r="B68" s="4" t="s">
        <v>144</v>
      </c>
      <c r="C68" s="4" t="s">
        <v>285</v>
      </c>
      <c r="D68" s="4" t="s">
        <v>286</v>
      </c>
      <c r="E68" s="4" t="s">
        <v>287</v>
      </c>
      <c r="F68" s="4" t="s">
        <v>22</v>
      </c>
      <c r="G68" s="4" t="s">
        <v>32</v>
      </c>
      <c r="H68" s="4" t="s">
        <v>27</v>
      </c>
      <c r="I68" s="57">
        <v>773.3</v>
      </c>
      <c r="J68" s="5">
        <f t="shared" si="3"/>
        <v>773.3</v>
      </c>
      <c r="K68" s="6">
        <v>22</v>
      </c>
      <c r="L68" s="6"/>
      <c r="M68" s="4" t="s">
        <v>288</v>
      </c>
      <c r="N68" s="4" t="s">
        <v>18</v>
      </c>
      <c r="O68" s="4" t="s">
        <v>27</v>
      </c>
      <c r="P68" s="4" t="s">
        <v>289</v>
      </c>
      <c r="Q68" s="4" t="s">
        <v>20</v>
      </c>
      <c r="R68" s="4" t="s">
        <v>30</v>
      </c>
      <c r="S68" s="4" t="s">
        <v>22</v>
      </c>
      <c r="T68" s="7">
        <v>48</v>
      </c>
    </row>
    <row r="69" spans="1:20" s="1" customFormat="1">
      <c r="A69" s="4" t="s">
        <v>143</v>
      </c>
      <c r="B69" s="4" t="s">
        <v>144</v>
      </c>
      <c r="C69" s="4" t="s">
        <v>290</v>
      </c>
      <c r="D69" s="4" t="s">
        <v>291</v>
      </c>
      <c r="E69" s="4" t="s">
        <v>292</v>
      </c>
      <c r="F69" s="4" t="s">
        <v>22</v>
      </c>
      <c r="G69" s="4" t="s">
        <v>32</v>
      </c>
      <c r="H69" s="4" t="s">
        <v>16</v>
      </c>
      <c r="I69" s="57">
        <v>998.8</v>
      </c>
      <c r="J69" s="5">
        <f t="shared" si="3"/>
        <v>1997.6</v>
      </c>
      <c r="K69" s="6">
        <v>22</v>
      </c>
      <c r="L69" s="6"/>
      <c r="M69" s="4" t="s">
        <v>293</v>
      </c>
      <c r="N69" s="4" t="s">
        <v>18</v>
      </c>
      <c r="O69" s="4" t="s">
        <v>16</v>
      </c>
      <c r="P69" s="4" t="s">
        <v>294</v>
      </c>
      <c r="Q69" s="4" t="s">
        <v>20</v>
      </c>
      <c r="R69" s="4" t="s">
        <v>30</v>
      </c>
      <c r="S69" s="4" t="s">
        <v>22</v>
      </c>
      <c r="T69" s="7">
        <v>48</v>
      </c>
    </row>
    <row r="70" spans="1:20" s="1" customFormat="1">
      <c r="A70" s="4" t="s">
        <v>143</v>
      </c>
      <c r="B70" s="4" t="s">
        <v>144</v>
      </c>
      <c r="C70" s="4" t="s">
        <v>295</v>
      </c>
      <c r="D70" s="4" t="s">
        <v>296</v>
      </c>
      <c r="E70" s="4" t="s">
        <v>297</v>
      </c>
      <c r="F70" s="4" t="s">
        <v>22</v>
      </c>
      <c r="G70" s="4" t="s">
        <v>32</v>
      </c>
      <c r="H70" s="4" t="s">
        <v>27</v>
      </c>
      <c r="I70" s="57">
        <v>821.7</v>
      </c>
      <c r="J70" s="5">
        <f t="shared" si="3"/>
        <v>821.7</v>
      </c>
      <c r="K70" s="6">
        <v>22</v>
      </c>
      <c r="L70" s="6"/>
      <c r="M70" s="4" t="s">
        <v>298</v>
      </c>
      <c r="N70" s="4" t="s">
        <v>18</v>
      </c>
      <c r="O70" s="4" t="s">
        <v>27</v>
      </c>
      <c r="P70" s="4" t="s">
        <v>299</v>
      </c>
      <c r="Q70" s="4" t="s">
        <v>20</v>
      </c>
      <c r="R70" s="4" t="s">
        <v>30</v>
      </c>
      <c r="S70" s="4" t="s">
        <v>22</v>
      </c>
      <c r="T70" s="7">
        <v>48</v>
      </c>
    </row>
    <row r="71" spans="1:20" s="1" customFormat="1">
      <c r="A71" s="4" t="s">
        <v>143</v>
      </c>
      <c r="B71" s="4" t="s">
        <v>144</v>
      </c>
      <c r="C71" s="4" t="s">
        <v>300</v>
      </c>
      <c r="D71" s="4" t="s">
        <v>301</v>
      </c>
      <c r="E71" s="4" t="s">
        <v>302</v>
      </c>
      <c r="F71" s="4" t="s">
        <v>22</v>
      </c>
      <c r="G71" s="4" t="s">
        <v>32</v>
      </c>
      <c r="H71" s="4" t="s">
        <v>27</v>
      </c>
      <c r="I71" s="57">
        <v>821.7</v>
      </c>
      <c r="J71" s="5">
        <f t="shared" si="3"/>
        <v>821.7</v>
      </c>
      <c r="K71" s="6">
        <v>22</v>
      </c>
      <c r="L71" s="6"/>
      <c r="M71" s="4" t="s">
        <v>303</v>
      </c>
      <c r="N71" s="4" t="s">
        <v>18</v>
      </c>
      <c r="O71" s="4" t="s">
        <v>27</v>
      </c>
      <c r="P71" s="4" t="s">
        <v>304</v>
      </c>
      <c r="Q71" s="4" t="s">
        <v>20</v>
      </c>
      <c r="R71" s="4" t="s">
        <v>30</v>
      </c>
      <c r="S71" s="4" t="s">
        <v>22</v>
      </c>
      <c r="T71" s="7">
        <v>48</v>
      </c>
    </row>
    <row r="72" spans="1:20" s="1" customFormat="1">
      <c r="A72" s="4" t="s">
        <v>143</v>
      </c>
      <c r="B72" s="4" t="s">
        <v>144</v>
      </c>
      <c r="C72" s="4" t="s">
        <v>305</v>
      </c>
      <c r="D72" s="4" t="s">
        <v>306</v>
      </c>
      <c r="E72" s="4" t="s">
        <v>307</v>
      </c>
      <c r="F72" s="4" t="s">
        <v>22</v>
      </c>
      <c r="G72" s="4" t="s">
        <v>32</v>
      </c>
      <c r="H72" s="4" t="s">
        <v>16</v>
      </c>
      <c r="I72" s="57">
        <v>914.1</v>
      </c>
      <c r="J72" s="5">
        <f t="shared" si="3"/>
        <v>1828.2</v>
      </c>
      <c r="K72" s="6">
        <v>22</v>
      </c>
      <c r="L72" s="6"/>
      <c r="M72" s="4" t="s">
        <v>308</v>
      </c>
      <c r="N72" s="4" t="s">
        <v>18</v>
      </c>
      <c r="O72" s="4" t="s">
        <v>16</v>
      </c>
      <c r="P72" s="4" t="s">
        <v>309</v>
      </c>
      <c r="Q72" s="4" t="s">
        <v>20</v>
      </c>
      <c r="R72" s="4" t="s">
        <v>30</v>
      </c>
      <c r="S72" s="4" t="s">
        <v>22</v>
      </c>
      <c r="T72" s="7">
        <v>48</v>
      </c>
    </row>
    <row r="73" spans="1:20" s="1" customFormat="1">
      <c r="A73" s="4" t="s">
        <v>143</v>
      </c>
      <c r="B73" s="4" t="s">
        <v>144</v>
      </c>
      <c r="C73" s="4" t="s">
        <v>310</v>
      </c>
      <c r="D73" s="4" t="s">
        <v>311</v>
      </c>
      <c r="E73" s="4" t="s">
        <v>312</v>
      </c>
      <c r="F73" s="4" t="s">
        <v>22</v>
      </c>
      <c r="G73" s="4" t="s">
        <v>32</v>
      </c>
      <c r="H73" s="4" t="s">
        <v>201</v>
      </c>
      <c r="I73" s="57">
        <v>1097.8</v>
      </c>
      <c r="J73" s="5">
        <f t="shared" si="3"/>
        <v>3293.3999999999996</v>
      </c>
      <c r="K73" s="6">
        <v>22</v>
      </c>
      <c r="L73" s="6"/>
      <c r="M73" s="4" t="s">
        <v>313</v>
      </c>
      <c r="N73" s="4" t="s">
        <v>18</v>
      </c>
      <c r="O73" s="4" t="s">
        <v>201</v>
      </c>
      <c r="P73" s="4" t="s">
        <v>314</v>
      </c>
      <c r="Q73" s="4" t="s">
        <v>20</v>
      </c>
      <c r="R73" s="4" t="s">
        <v>30</v>
      </c>
      <c r="S73" s="4" t="s">
        <v>22</v>
      </c>
      <c r="T73" s="7">
        <v>48</v>
      </c>
    </row>
    <row r="74" spans="1:20" s="1" customFormat="1">
      <c r="A74" s="4" t="s">
        <v>143</v>
      </c>
      <c r="B74" s="4" t="s">
        <v>144</v>
      </c>
      <c r="C74" s="4" t="s">
        <v>315</v>
      </c>
      <c r="D74" s="4" t="s">
        <v>316</v>
      </c>
      <c r="E74" s="4" t="s">
        <v>317</v>
      </c>
      <c r="F74" s="4" t="s">
        <v>22</v>
      </c>
      <c r="G74" s="4" t="s">
        <v>32</v>
      </c>
      <c r="H74" s="4" t="s">
        <v>27</v>
      </c>
      <c r="I74" s="57">
        <v>870.1</v>
      </c>
      <c r="J74" s="5">
        <f t="shared" si="3"/>
        <v>870.1</v>
      </c>
      <c r="K74" s="6">
        <v>22</v>
      </c>
      <c r="L74" s="6"/>
      <c r="M74" s="4" t="s">
        <v>318</v>
      </c>
      <c r="N74" s="4" t="s">
        <v>18</v>
      </c>
      <c r="O74" s="4" t="s">
        <v>27</v>
      </c>
      <c r="P74" s="4" t="s">
        <v>319</v>
      </c>
      <c r="Q74" s="4" t="s">
        <v>20</v>
      </c>
      <c r="R74" s="4" t="s">
        <v>30</v>
      </c>
      <c r="S74" s="4" t="s">
        <v>22</v>
      </c>
      <c r="T74" s="7">
        <v>48</v>
      </c>
    </row>
    <row r="75" spans="1:20" s="1" customFormat="1">
      <c r="A75" s="4" t="s">
        <v>143</v>
      </c>
      <c r="B75" s="4" t="s">
        <v>144</v>
      </c>
      <c r="C75" s="4" t="s">
        <v>320</v>
      </c>
      <c r="D75" s="4" t="s">
        <v>321</v>
      </c>
      <c r="E75" s="4" t="s">
        <v>322</v>
      </c>
      <c r="F75" s="4" t="s">
        <v>22</v>
      </c>
      <c r="G75" s="4" t="s">
        <v>32</v>
      </c>
      <c r="H75" s="4" t="s">
        <v>16</v>
      </c>
      <c r="I75" s="57">
        <v>914.1</v>
      </c>
      <c r="J75" s="5">
        <f t="shared" si="3"/>
        <v>1828.2</v>
      </c>
      <c r="K75" s="6">
        <v>22</v>
      </c>
      <c r="L75" s="6"/>
      <c r="M75" s="4" t="s">
        <v>323</v>
      </c>
      <c r="N75" s="4" t="s">
        <v>18</v>
      </c>
      <c r="O75" s="4" t="s">
        <v>16</v>
      </c>
      <c r="P75" s="4" t="s">
        <v>324</v>
      </c>
      <c r="Q75" s="4" t="s">
        <v>20</v>
      </c>
      <c r="R75" s="4" t="s">
        <v>30</v>
      </c>
      <c r="S75" s="4" t="s">
        <v>22</v>
      </c>
      <c r="T75" s="7">
        <v>48</v>
      </c>
    </row>
    <row r="76" spans="1:20" s="1" customFormat="1">
      <c r="A76" s="4" t="s">
        <v>143</v>
      </c>
      <c r="B76" s="4" t="s">
        <v>144</v>
      </c>
      <c r="C76" s="4" t="s">
        <v>325</v>
      </c>
      <c r="D76" s="4" t="s">
        <v>326</v>
      </c>
      <c r="E76" s="4" t="s">
        <v>327</v>
      </c>
      <c r="F76" s="4" t="s">
        <v>22</v>
      </c>
      <c r="G76" s="4" t="s">
        <v>32</v>
      </c>
      <c r="H76" s="4" t="s">
        <v>27</v>
      </c>
      <c r="I76" s="57">
        <v>705.1</v>
      </c>
      <c r="J76" s="5">
        <f t="shared" si="3"/>
        <v>705.1</v>
      </c>
      <c r="K76" s="6">
        <v>22</v>
      </c>
      <c r="L76" s="6"/>
      <c r="M76" s="4" t="s">
        <v>328</v>
      </c>
      <c r="N76" s="4" t="s">
        <v>18</v>
      </c>
      <c r="O76" s="4" t="s">
        <v>27</v>
      </c>
      <c r="P76" s="4" t="s">
        <v>329</v>
      </c>
      <c r="Q76" s="4" t="s">
        <v>20</v>
      </c>
      <c r="R76" s="4" t="s">
        <v>30</v>
      </c>
      <c r="S76" s="4" t="s">
        <v>22</v>
      </c>
      <c r="T76" s="7">
        <v>48</v>
      </c>
    </row>
    <row r="77" spans="1:20" s="1" customFormat="1">
      <c r="A77" s="4" t="s">
        <v>143</v>
      </c>
      <c r="B77" s="4" t="s">
        <v>144</v>
      </c>
      <c r="C77" s="4" t="s">
        <v>330</v>
      </c>
      <c r="D77" s="4" t="s">
        <v>331</v>
      </c>
      <c r="E77" s="4" t="s">
        <v>332</v>
      </c>
      <c r="F77" s="4" t="s">
        <v>22</v>
      </c>
      <c r="G77" s="4" t="s">
        <v>59</v>
      </c>
      <c r="H77" s="4" t="s">
        <v>92</v>
      </c>
      <c r="I77" s="57">
        <v>451</v>
      </c>
      <c r="J77" s="5">
        <f t="shared" si="3"/>
        <v>2706</v>
      </c>
      <c r="K77" s="6">
        <v>22</v>
      </c>
      <c r="L77" s="6"/>
      <c r="M77" s="4" t="s">
        <v>333</v>
      </c>
      <c r="N77" s="4" t="s">
        <v>334</v>
      </c>
      <c r="O77" s="4" t="s">
        <v>335</v>
      </c>
      <c r="P77" s="4" t="s">
        <v>336</v>
      </c>
      <c r="Q77" s="4" t="s">
        <v>20</v>
      </c>
      <c r="R77" s="4" t="s">
        <v>337</v>
      </c>
      <c r="S77" s="4" t="s">
        <v>338</v>
      </c>
      <c r="T77" s="7">
        <v>48</v>
      </c>
    </row>
    <row r="78" spans="1:20" s="1" customFormat="1">
      <c r="A78" s="4" t="s">
        <v>143</v>
      </c>
      <c r="B78" s="4" t="s">
        <v>144</v>
      </c>
      <c r="C78" s="4" t="s">
        <v>339</v>
      </c>
      <c r="D78" s="4" t="s">
        <v>340</v>
      </c>
      <c r="E78" s="4" t="s">
        <v>341</v>
      </c>
      <c r="F78" s="4" t="s">
        <v>22</v>
      </c>
      <c r="G78" s="4" t="s">
        <v>59</v>
      </c>
      <c r="H78" s="4" t="s">
        <v>16</v>
      </c>
      <c r="I78" s="57">
        <v>81.400000000000006</v>
      </c>
      <c r="J78" s="5">
        <f t="shared" si="3"/>
        <v>162.80000000000001</v>
      </c>
      <c r="K78" s="6">
        <v>22</v>
      </c>
      <c r="L78" s="6"/>
      <c r="M78" s="4" t="s">
        <v>342</v>
      </c>
      <c r="N78" s="4" t="s">
        <v>18</v>
      </c>
      <c r="O78" s="4" t="s">
        <v>16</v>
      </c>
      <c r="P78" s="4" t="s">
        <v>343</v>
      </c>
      <c r="Q78" s="4" t="s">
        <v>20</v>
      </c>
      <c r="R78" s="4" t="s">
        <v>30</v>
      </c>
      <c r="S78" s="4" t="s">
        <v>22</v>
      </c>
      <c r="T78" s="7">
        <v>48</v>
      </c>
    </row>
    <row r="79" spans="1:20" s="1" customFormat="1">
      <c r="A79" s="4" t="s">
        <v>143</v>
      </c>
      <c r="B79" s="4" t="s">
        <v>144</v>
      </c>
      <c r="C79" s="4" t="s">
        <v>344</v>
      </c>
      <c r="D79" s="4" t="s">
        <v>7433</v>
      </c>
      <c r="E79" s="4" t="s">
        <v>345</v>
      </c>
      <c r="F79" s="4" t="s">
        <v>155</v>
      </c>
      <c r="G79" s="4" t="s">
        <v>59</v>
      </c>
      <c r="H79" s="4" t="s">
        <v>16</v>
      </c>
      <c r="I79" s="57">
        <v>86.9</v>
      </c>
      <c r="J79" s="5">
        <f t="shared" si="3"/>
        <v>173.8</v>
      </c>
      <c r="K79" s="6">
        <v>22</v>
      </c>
      <c r="L79" s="6"/>
      <c r="M79" s="4" t="s">
        <v>346</v>
      </c>
      <c r="N79" s="4" t="s">
        <v>18</v>
      </c>
      <c r="O79" s="4" t="s">
        <v>16</v>
      </c>
      <c r="P79" s="4" t="s">
        <v>347</v>
      </c>
      <c r="Q79" s="4" t="s">
        <v>20</v>
      </c>
      <c r="R79" s="4" t="s">
        <v>30</v>
      </c>
      <c r="S79" s="4" t="s">
        <v>22</v>
      </c>
      <c r="T79" s="7">
        <v>48</v>
      </c>
    </row>
    <row r="80" spans="1:20" s="1" customFormat="1">
      <c r="A80" s="4" t="s">
        <v>143</v>
      </c>
      <c r="B80" s="4" t="s">
        <v>144</v>
      </c>
      <c r="C80" s="4" t="s">
        <v>348</v>
      </c>
      <c r="D80" s="4" t="s">
        <v>7434</v>
      </c>
      <c r="E80" s="4" t="s">
        <v>349</v>
      </c>
      <c r="F80" s="4" t="s">
        <v>155</v>
      </c>
      <c r="G80" s="4" t="s">
        <v>59</v>
      </c>
      <c r="H80" s="4" t="s">
        <v>16</v>
      </c>
      <c r="I80" s="57">
        <v>72.599999999999994</v>
      </c>
      <c r="J80" s="5">
        <f t="shared" si="3"/>
        <v>145.19999999999999</v>
      </c>
      <c r="K80" s="6">
        <v>22</v>
      </c>
      <c r="L80" s="6"/>
      <c r="M80" s="4" t="s">
        <v>350</v>
      </c>
      <c r="N80" s="4" t="s">
        <v>18</v>
      </c>
      <c r="O80" s="4" t="s">
        <v>16</v>
      </c>
      <c r="P80" s="4" t="s">
        <v>351</v>
      </c>
      <c r="Q80" s="4" t="s">
        <v>20</v>
      </c>
      <c r="R80" s="4" t="s">
        <v>30</v>
      </c>
      <c r="S80" s="4" t="s">
        <v>22</v>
      </c>
      <c r="T80" s="7">
        <v>48</v>
      </c>
    </row>
    <row r="81" spans="1:20" s="1" customFormat="1">
      <c r="A81" s="4" t="s">
        <v>143</v>
      </c>
      <c r="B81" s="4" t="s">
        <v>144</v>
      </c>
      <c r="C81" s="4" t="s">
        <v>352</v>
      </c>
      <c r="D81" s="4" t="s">
        <v>353</v>
      </c>
      <c r="E81" s="4" t="s">
        <v>354</v>
      </c>
      <c r="F81" s="4" t="s">
        <v>22</v>
      </c>
      <c r="G81" s="4" t="s">
        <v>59</v>
      </c>
      <c r="H81" s="4" t="s">
        <v>16</v>
      </c>
      <c r="I81" s="57">
        <v>409.2</v>
      </c>
      <c r="J81" s="5">
        <f t="shared" si="3"/>
        <v>818.4</v>
      </c>
      <c r="K81" s="6">
        <v>22</v>
      </c>
      <c r="L81" s="6"/>
      <c r="M81" s="4" t="s">
        <v>355</v>
      </c>
      <c r="N81" s="4" t="s">
        <v>18</v>
      </c>
      <c r="O81" s="4" t="s">
        <v>16</v>
      </c>
      <c r="P81" s="4" t="s">
        <v>356</v>
      </c>
      <c r="Q81" s="4" t="s">
        <v>20</v>
      </c>
      <c r="R81" s="4" t="s">
        <v>30</v>
      </c>
      <c r="S81" s="4" t="s">
        <v>22</v>
      </c>
      <c r="T81" s="7">
        <v>48</v>
      </c>
    </row>
    <row r="82" spans="1:20" s="1" customFormat="1">
      <c r="A82" s="4" t="s">
        <v>143</v>
      </c>
      <c r="B82" s="4" t="s">
        <v>144</v>
      </c>
      <c r="C82" s="4" t="s">
        <v>357</v>
      </c>
      <c r="D82" s="4" t="s">
        <v>7435</v>
      </c>
      <c r="E82" s="4" t="s">
        <v>358</v>
      </c>
      <c r="F82" s="4" t="s">
        <v>155</v>
      </c>
      <c r="G82" s="4" t="s">
        <v>15</v>
      </c>
      <c r="H82" s="4" t="s">
        <v>27</v>
      </c>
      <c r="I82" s="57">
        <v>581.9</v>
      </c>
      <c r="J82" s="5">
        <f t="shared" si="3"/>
        <v>581.9</v>
      </c>
      <c r="K82" s="6">
        <v>22</v>
      </c>
      <c r="L82" s="6"/>
      <c r="M82" s="4" t="s">
        <v>359</v>
      </c>
      <c r="N82" s="4" t="s">
        <v>18</v>
      </c>
      <c r="O82" s="4" t="s">
        <v>27</v>
      </c>
      <c r="P82" s="4" t="s">
        <v>360</v>
      </c>
      <c r="Q82" s="4" t="s">
        <v>20</v>
      </c>
      <c r="R82" s="4" t="s">
        <v>361</v>
      </c>
      <c r="S82" s="4" t="s">
        <v>22</v>
      </c>
      <c r="T82" s="7">
        <v>48</v>
      </c>
    </row>
    <row r="83" spans="1:20" s="1" customFormat="1">
      <c r="A83" s="4" t="s">
        <v>143</v>
      </c>
      <c r="B83" s="4" t="s">
        <v>144</v>
      </c>
      <c r="C83" s="4" t="s">
        <v>362</v>
      </c>
      <c r="D83" s="4" t="s">
        <v>363</v>
      </c>
      <c r="E83" s="4" t="s">
        <v>364</v>
      </c>
      <c r="F83" s="4" t="s">
        <v>365</v>
      </c>
      <c r="G83" s="4" t="s">
        <v>59</v>
      </c>
      <c r="H83" s="4" t="s">
        <v>366</v>
      </c>
      <c r="I83" s="57">
        <v>965.8</v>
      </c>
      <c r="J83" s="5">
        <f t="shared" si="3"/>
        <v>7726.4</v>
      </c>
      <c r="K83" s="6">
        <v>22</v>
      </c>
      <c r="L83" s="6"/>
      <c r="M83" s="4" t="s">
        <v>367</v>
      </c>
      <c r="N83" s="4" t="s">
        <v>18</v>
      </c>
      <c r="O83" s="4" t="s">
        <v>366</v>
      </c>
      <c r="P83" s="4" t="s">
        <v>368</v>
      </c>
      <c r="Q83" s="4" t="s">
        <v>20</v>
      </c>
      <c r="R83" s="4" t="s">
        <v>30</v>
      </c>
      <c r="S83" s="4" t="s">
        <v>22</v>
      </c>
      <c r="T83" s="7">
        <v>48</v>
      </c>
    </row>
    <row r="84" spans="1:20" s="1" customFormat="1">
      <c r="A84" s="4" t="s">
        <v>143</v>
      </c>
      <c r="B84" s="4" t="s">
        <v>144</v>
      </c>
      <c r="C84" s="4" t="s">
        <v>369</v>
      </c>
      <c r="D84" s="4" t="s">
        <v>7436</v>
      </c>
      <c r="E84" s="4" t="s">
        <v>370</v>
      </c>
      <c r="F84" s="4" t="s">
        <v>371</v>
      </c>
      <c r="G84" s="4" t="s">
        <v>32</v>
      </c>
      <c r="H84" s="4" t="s">
        <v>372</v>
      </c>
      <c r="I84" s="57">
        <v>9</v>
      </c>
      <c r="J84" s="5">
        <f t="shared" si="3"/>
        <v>4230</v>
      </c>
      <c r="K84" s="6">
        <v>22</v>
      </c>
      <c r="L84" s="6" t="s">
        <v>373</v>
      </c>
      <c r="M84" s="4" t="s">
        <v>374</v>
      </c>
      <c r="N84" s="4" t="s">
        <v>334</v>
      </c>
      <c r="O84" s="4" t="s">
        <v>375</v>
      </c>
      <c r="P84" s="4" t="s">
        <v>376</v>
      </c>
      <c r="Q84" s="4" t="s">
        <v>20</v>
      </c>
      <c r="R84" s="4" t="s">
        <v>377</v>
      </c>
      <c r="S84" s="4" t="s">
        <v>22</v>
      </c>
      <c r="T84" s="7">
        <v>48</v>
      </c>
    </row>
    <row r="85" spans="1:20" s="1" customFormat="1">
      <c r="A85" s="4" t="s">
        <v>143</v>
      </c>
      <c r="B85" s="4" t="s">
        <v>144</v>
      </c>
      <c r="C85" s="4" t="s">
        <v>378</v>
      </c>
      <c r="D85" s="4" t="s">
        <v>379</v>
      </c>
      <c r="E85" s="4" t="s">
        <v>380</v>
      </c>
      <c r="F85" s="4" t="s">
        <v>22</v>
      </c>
      <c r="G85" s="4" t="s">
        <v>32</v>
      </c>
      <c r="H85" s="4" t="s">
        <v>27</v>
      </c>
      <c r="I85" s="57">
        <v>152.9</v>
      </c>
      <c r="J85" s="5">
        <f t="shared" si="3"/>
        <v>152.9</v>
      </c>
      <c r="K85" s="6">
        <v>22</v>
      </c>
      <c r="L85" s="6"/>
      <c r="M85" s="4" t="s">
        <v>381</v>
      </c>
      <c r="N85" s="4" t="s">
        <v>18</v>
      </c>
      <c r="O85" s="4" t="s">
        <v>27</v>
      </c>
      <c r="P85" s="4" t="s">
        <v>382</v>
      </c>
      <c r="Q85" s="4" t="s">
        <v>20</v>
      </c>
      <c r="R85" s="4" t="s">
        <v>383</v>
      </c>
      <c r="S85" s="4" t="s">
        <v>22</v>
      </c>
      <c r="T85" s="7">
        <v>48</v>
      </c>
    </row>
    <row r="86" spans="1:20" s="1" customFormat="1">
      <c r="A86" s="4" t="s">
        <v>143</v>
      </c>
      <c r="B86" s="4" t="s">
        <v>144</v>
      </c>
      <c r="C86" s="4" t="s">
        <v>384</v>
      </c>
      <c r="D86" s="4" t="s">
        <v>385</v>
      </c>
      <c r="E86" s="4" t="s">
        <v>386</v>
      </c>
      <c r="F86" s="4" t="s">
        <v>387</v>
      </c>
      <c r="G86" s="4" t="s">
        <v>32</v>
      </c>
      <c r="H86" s="4" t="s">
        <v>27</v>
      </c>
      <c r="I86" s="57">
        <v>196.9</v>
      </c>
      <c r="J86" s="5">
        <f t="shared" si="3"/>
        <v>196.9</v>
      </c>
      <c r="K86" s="6">
        <v>22</v>
      </c>
      <c r="L86" s="6"/>
      <c r="M86" s="4" t="s">
        <v>388</v>
      </c>
      <c r="N86" s="4" t="s">
        <v>18</v>
      </c>
      <c r="O86" s="4" t="s">
        <v>27</v>
      </c>
      <c r="P86" s="4" t="s">
        <v>389</v>
      </c>
      <c r="Q86" s="4" t="s">
        <v>20</v>
      </c>
      <c r="R86" s="4" t="s">
        <v>383</v>
      </c>
      <c r="S86" s="4" t="s">
        <v>22</v>
      </c>
      <c r="T86" s="7">
        <v>48</v>
      </c>
    </row>
    <row r="87" spans="1:20" s="1" customFormat="1">
      <c r="A87" s="4" t="s">
        <v>143</v>
      </c>
      <c r="B87" s="4" t="s">
        <v>144</v>
      </c>
      <c r="C87" s="4" t="s">
        <v>390</v>
      </c>
      <c r="D87" s="4" t="s">
        <v>391</v>
      </c>
      <c r="E87" s="4" t="s">
        <v>392</v>
      </c>
      <c r="F87" s="4" t="s">
        <v>22</v>
      </c>
      <c r="G87" s="4" t="s">
        <v>32</v>
      </c>
      <c r="H87" s="4" t="s">
        <v>27</v>
      </c>
      <c r="I87" s="57">
        <v>24.2</v>
      </c>
      <c r="J87" s="5">
        <f t="shared" si="3"/>
        <v>24.2</v>
      </c>
      <c r="K87" s="6">
        <v>22</v>
      </c>
      <c r="L87" s="6"/>
      <c r="M87" s="4" t="s">
        <v>393</v>
      </c>
      <c r="N87" s="4" t="s">
        <v>18</v>
      </c>
      <c r="O87" s="4" t="s">
        <v>27</v>
      </c>
      <c r="P87" s="4" t="s">
        <v>394</v>
      </c>
      <c r="Q87" s="4" t="s">
        <v>20</v>
      </c>
      <c r="R87" s="4" t="s">
        <v>30</v>
      </c>
      <c r="S87" s="4" t="s">
        <v>22</v>
      </c>
      <c r="T87" s="7">
        <v>48</v>
      </c>
    </row>
    <row r="88" spans="1:20" s="1" customFormat="1">
      <c r="A88" s="4" t="s">
        <v>143</v>
      </c>
      <c r="B88" s="4" t="s">
        <v>144</v>
      </c>
      <c r="C88" s="4" t="s">
        <v>395</v>
      </c>
      <c r="D88" s="4" t="s">
        <v>7438</v>
      </c>
      <c r="E88" s="4" t="s">
        <v>396</v>
      </c>
      <c r="F88" s="4" t="s">
        <v>7437</v>
      </c>
      <c r="G88" s="4" t="s">
        <v>32</v>
      </c>
      <c r="H88" s="4" t="s">
        <v>16</v>
      </c>
      <c r="I88" s="57">
        <v>330</v>
      </c>
      <c r="J88" s="5">
        <f t="shared" si="3"/>
        <v>660</v>
      </c>
      <c r="K88" s="6">
        <v>22</v>
      </c>
      <c r="L88" s="6"/>
      <c r="M88" s="4" t="s">
        <v>397</v>
      </c>
      <c r="N88" s="4" t="s">
        <v>18</v>
      </c>
      <c r="O88" s="4" t="s">
        <v>16</v>
      </c>
      <c r="P88" s="4" t="s">
        <v>398</v>
      </c>
      <c r="Q88" s="4" t="s">
        <v>20</v>
      </c>
      <c r="R88" s="4" t="s">
        <v>383</v>
      </c>
      <c r="S88" s="4" t="s">
        <v>22</v>
      </c>
      <c r="T88" s="7">
        <v>48</v>
      </c>
    </row>
    <row r="89" spans="1:20" s="1" customFormat="1">
      <c r="A89" s="4" t="s">
        <v>143</v>
      </c>
      <c r="B89" s="4" t="s">
        <v>144</v>
      </c>
      <c r="C89" s="4" t="s">
        <v>399</v>
      </c>
      <c r="D89" s="4" t="s">
        <v>7440</v>
      </c>
      <c r="E89" s="4" t="s">
        <v>400</v>
      </c>
      <c r="F89" s="4" t="s">
        <v>7439</v>
      </c>
      <c r="G89" s="4" t="s">
        <v>32</v>
      </c>
      <c r="H89" s="4" t="s">
        <v>27</v>
      </c>
      <c r="I89" s="57">
        <v>207.9</v>
      </c>
      <c r="J89" s="5">
        <f t="shared" si="3"/>
        <v>207.9</v>
      </c>
      <c r="K89" s="6">
        <v>22</v>
      </c>
      <c r="L89" s="6"/>
      <c r="M89" s="4" t="s">
        <v>401</v>
      </c>
      <c r="N89" s="4" t="s">
        <v>18</v>
      </c>
      <c r="O89" s="4" t="s">
        <v>27</v>
      </c>
      <c r="P89" s="4" t="s">
        <v>402</v>
      </c>
      <c r="Q89" s="4" t="s">
        <v>20</v>
      </c>
      <c r="R89" s="4" t="s">
        <v>383</v>
      </c>
      <c r="S89" s="4" t="s">
        <v>22</v>
      </c>
      <c r="T89" s="7">
        <v>48</v>
      </c>
    </row>
    <row r="90" spans="1:20" s="1" customFormat="1">
      <c r="A90" s="4" t="s">
        <v>143</v>
      </c>
      <c r="B90" s="4" t="s">
        <v>144</v>
      </c>
      <c r="C90" s="4" t="s">
        <v>403</v>
      </c>
      <c r="D90" s="4" t="s">
        <v>7442</v>
      </c>
      <c r="E90" s="4" t="s">
        <v>404</v>
      </c>
      <c r="F90" s="4" t="s">
        <v>7441</v>
      </c>
      <c r="G90" s="4" t="s">
        <v>32</v>
      </c>
      <c r="H90" s="4" t="s">
        <v>16</v>
      </c>
      <c r="I90" s="57">
        <v>284.89999999999998</v>
      </c>
      <c r="J90" s="5">
        <f t="shared" si="3"/>
        <v>569.79999999999995</v>
      </c>
      <c r="K90" s="6">
        <v>22</v>
      </c>
      <c r="L90" s="6"/>
      <c r="M90" s="4" t="s">
        <v>405</v>
      </c>
      <c r="N90" s="4" t="s">
        <v>18</v>
      </c>
      <c r="O90" s="4" t="s">
        <v>16</v>
      </c>
      <c r="P90" s="4" t="s">
        <v>406</v>
      </c>
      <c r="Q90" s="4" t="s">
        <v>20</v>
      </c>
      <c r="R90" s="4" t="s">
        <v>383</v>
      </c>
      <c r="S90" s="4" t="s">
        <v>22</v>
      </c>
      <c r="T90" s="7">
        <v>48</v>
      </c>
    </row>
    <row r="91" spans="1:20" s="1" customFormat="1">
      <c r="A91" s="4" t="s">
        <v>143</v>
      </c>
      <c r="B91" s="4" t="s">
        <v>144</v>
      </c>
      <c r="C91" s="4" t="s">
        <v>407</v>
      </c>
      <c r="D91" s="4" t="s">
        <v>7444</v>
      </c>
      <c r="E91" s="4" t="s">
        <v>408</v>
      </c>
      <c r="F91" s="4" t="s">
        <v>7443</v>
      </c>
      <c r="G91" s="4" t="s">
        <v>32</v>
      </c>
      <c r="H91" s="4" t="s">
        <v>27</v>
      </c>
      <c r="I91" s="57">
        <v>160.6</v>
      </c>
      <c r="J91" s="5">
        <f t="shared" si="3"/>
        <v>160.6</v>
      </c>
      <c r="K91" s="6">
        <v>22</v>
      </c>
      <c r="L91" s="6"/>
      <c r="M91" s="4" t="s">
        <v>222</v>
      </c>
      <c r="N91" s="4" t="s">
        <v>18</v>
      </c>
      <c r="O91" s="4" t="s">
        <v>27</v>
      </c>
      <c r="P91" s="4" t="s">
        <v>409</v>
      </c>
      <c r="Q91" s="4" t="s">
        <v>20</v>
      </c>
      <c r="R91" s="4" t="s">
        <v>383</v>
      </c>
      <c r="S91" s="4" t="s">
        <v>22</v>
      </c>
      <c r="T91" s="7">
        <v>48</v>
      </c>
    </row>
    <row r="92" spans="1:20" s="1" customFormat="1">
      <c r="A92" s="4" t="s">
        <v>143</v>
      </c>
      <c r="B92" s="4" t="s">
        <v>144</v>
      </c>
      <c r="C92" s="4" t="s">
        <v>410</v>
      </c>
      <c r="D92" s="4" t="s">
        <v>411</v>
      </c>
      <c r="E92" s="4" t="s">
        <v>412</v>
      </c>
      <c r="F92" s="4" t="s">
        <v>413</v>
      </c>
      <c r="G92" s="4" t="s">
        <v>59</v>
      </c>
      <c r="H92" s="4" t="s">
        <v>16</v>
      </c>
      <c r="I92" s="57">
        <v>50.6</v>
      </c>
      <c r="J92" s="5">
        <f t="shared" si="3"/>
        <v>101.2</v>
      </c>
      <c r="K92" s="6">
        <v>22</v>
      </c>
      <c r="L92" s="6"/>
      <c r="M92" s="4" t="s">
        <v>414</v>
      </c>
      <c r="N92" s="4" t="s">
        <v>18</v>
      </c>
      <c r="O92" s="4" t="s">
        <v>16</v>
      </c>
      <c r="P92" s="4" t="s">
        <v>415</v>
      </c>
      <c r="Q92" s="4" t="s">
        <v>20</v>
      </c>
      <c r="R92" s="4" t="s">
        <v>383</v>
      </c>
      <c r="S92" s="4" t="s">
        <v>22</v>
      </c>
      <c r="T92" s="7">
        <v>48</v>
      </c>
    </row>
    <row r="93" spans="1:20" s="1" customFormat="1">
      <c r="A93" s="4" t="s">
        <v>416</v>
      </c>
      <c r="B93" s="4" t="s">
        <v>417</v>
      </c>
      <c r="C93" s="4" t="s">
        <v>418</v>
      </c>
      <c r="D93" s="4" t="s">
        <v>419</v>
      </c>
      <c r="E93" s="4" t="s">
        <v>420</v>
      </c>
      <c r="F93" s="4" t="s">
        <v>22</v>
      </c>
      <c r="G93" s="4" t="s">
        <v>421</v>
      </c>
      <c r="H93" s="4" t="s">
        <v>27</v>
      </c>
      <c r="I93" s="57">
        <v>217</v>
      </c>
      <c r="J93" s="5">
        <f t="shared" si="3"/>
        <v>217</v>
      </c>
      <c r="K93" s="6">
        <v>22</v>
      </c>
      <c r="L93" s="6"/>
      <c r="M93" s="4" t="s">
        <v>422</v>
      </c>
      <c r="N93" s="4" t="s">
        <v>423</v>
      </c>
      <c r="O93" s="4" t="s">
        <v>27</v>
      </c>
      <c r="P93" s="4" t="s">
        <v>424</v>
      </c>
      <c r="Q93" s="4" t="s">
        <v>20</v>
      </c>
      <c r="R93" s="4" t="s">
        <v>22</v>
      </c>
      <c r="S93" s="4" t="s">
        <v>22</v>
      </c>
      <c r="T93" s="7">
        <v>48</v>
      </c>
    </row>
    <row r="94" spans="1:20" s="1" customFormat="1">
      <c r="A94" s="4" t="s">
        <v>416</v>
      </c>
      <c r="B94" s="4" t="s">
        <v>417</v>
      </c>
      <c r="C94" s="4" t="s">
        <v>425</v>
      </c>
      <c r="D94" s="4" t="s">
        <v>426</v>
      </c>
      <c r="E94" s="4" t="s">
        <v>427</v>
      </c>
      <c r="F94" s="4" t="s">
        <v>22</v>
      </c>
      <c r="G94" s="4" t="s">
        <v>59</v>
      </c>
      <c r="H94" s="4" t="s">
        <v>75</v>
      </c>
      <c r="I94" s="57">
        <v>50</v>
      </c>
      <c r="J94" s="5">
        <f t="shared" ref="J94:J107" si="4">H94*I94</f>
        <v>250</v>
      </c>
      <c r="K94" s="6">
        <v>22</v>
      </c>
      <c r="L94" s="6"/>
      <c r="M94" s="4" t="s">
        <v>428</v>
      </c>
      <c r="N94" s="4" t="s">
        <v>429</v>
      </c>
      <c r="O94" s="4" t="s">
        <v>430</v>
      </c>
      <c r="P94" s="4" t="s">
        <v>431</v>
      </c>
      <c r="Q94" s="4" t="s">
        <v>20</v>
      </c>
      <c r="R94" s="4" t="s">
        <v>432</v>
      </c>
      <c r="S94" s="4" t="s">
        <v>22</v>
      </c>
      <c r="T94" s="7">
        <v>48</v>
      </c>
    </row>
    <row r="95" spans="1:20" s="1" customFormat="1">
      <c r="A95" s="4" t="s">
        <v>416</v>
      </c>
      <c r="B95" s="4" t="s">
        <v>417</v>
      </c>
      <c r="C95" s="4" t="s">
        <v>433</v>
      </c>
      <c r="D95" s="4" t="s">
        <v>434</v>
      </c>
      <c r="E95" s="4" t="s">
        <v>435</v>
      </c>
      <c r="F95" s="4" t="s">
        <v>22</v>
      </c>
      <c r="G95" s="4" t="s">
        <v>59</v>
      </c>
      <c r="H95" s="4" t="s">
        <v>75</v>
      </c>
      <c r="I95" s="57">
        <v>65</v>
      </c>
      <c r="J95" s="5">
        <f t="shared" si="4"/>
        <v>325</v>
      </c>
      <c r="K95" s="6">
        <v>22</v>
      </c>
      <c r="L95" s="6"/>
      <c r="M95" s="4" t="s">
        <v>436</v>
      </c>
      <c r="N95" s="4" t="s">
        <v>429</v>
      </c>
      <c r="O95" s="4" t="s">
        <v>430</v>
      </c>
      <c r="P95" s="4" t="s">
        <v>437</v>
      </c>
      <c r="Q95" s="4" t="s">
        <v>20</v>
      </c>
      <c r="R95" s="4" t="s">
        <v>432</v>
      </c>
      <c r="S95" s="4" t="s">
        <v>22</v>
      </c>
      <c r="T95" s="7">
        <v>48</v>
      </c>
    </row>
    <row r="96" spans="1:20" s="1" customFormat="1">
      <c r="A96" s="4" t="s">
        <v>416</v>
      </c>
      <c r="B96" s="4" t="s">
        <v>417</v>
      </c>
      <c r="C96" s="4" t="s">
        <v>438</v>
      </c>
      <c r="D96" s="4" t="s">
        <v>439</v>
      </c>
      <c r="E96" s="4" t="s">
        <v>440</v>
      </c>
      <c r="F96" s="4" t="s">
        <v>22</v>
      </c>
      <c r="G96" s="4" t="s">
        <v>421</v>
      </c>
      <c r="H96" s="4" t="s">
        <v>92</v>
      </c>
      <c r="I96" s="57">
        <v>15.5</v>
      </c>
      <c r="J96" s="5">
        <f t="shared" si="4"/>
        <v>93</v>
      </c>
      <c r="K96" s="6">
        <v>22</v>
      </c>
      <c r="L96" s="6"/>
      <c r="M96" s="4" t="s">
        <v>441</v>
      </c>
      <c r="N96" s="4" t="s">
        <v>442</v>
      </c>
      <c r="O96" s="4" t="s">
        <v>443</v>
      </c>
      <c r="P96" s="4" t="s">
        <v>444</v>
      </c>
      <c r="Q96" s="4" t="s">
        <v>20</v>
      </c>
      <c r="R96" s="4" t="s">
        <v>22</v>
      </c>
      <c r="S96" s="4" t="s">
        <v>22</v>
      </c>
      <c r="T96" s="7">
        <v>48</v>
      </c>
    </row>
    <row r="97" spans="1:20" s="1" customFormat="1">
      <c r="A97" s="4" t="s">
        <v>416</v>
      </c>
      <c r="B97" s="4" t="s">
        <v>417</v>
      </c>
      <c r="C97" s="4" t="s">
        <v>445</v>
      </c>
      <c r="D97" s="4" t="s">
        <v>446</v>
      </c>
      <c r="E97" s="4" t="s">
        <v>447</v>
      </c>
      <c r="F97" s="4" t="s">
        <v>22</v>
      </c>
      <c r="G97" s="4" t="s">
        <v>32</v>
      </c>
      <c r="H97" s="4" t="s">
        <v>448</v>
      </c>
      <c r="I97" s="57">
        <v>21.5</v>
      </c>
      <c r="J97" s="5">
        <f t="shared" si="4"/>
        <v>258</v>
      </c>
      <c r="K97" s="6">
        <v>22</v>
      </c>
      <c r="L97" s="6"/>
      <c r="M97" s="4" t="s">
        <v>449</v>
      </c>
      <c r="N97" s="4" t="s">
        <v>442</v>
      </c>
      <c r="O97" s="4" t="s">
        <v>450</v>
      </c>
      <c r="P97" s="4" t="s">
        <v>451</v>
      </c>
      <c r="Q97" s="4" t="s">
        <v>20</v>
      </c>
      <c r="R97" s="4" t="s">
        <v>22</v>
      </c>
      <c r="S97" s="4" t="s">
        <v>22</v>
      </c>
      <c r="T97" s="7">
        <v>48</v>
      </c>
    </row>
    <row r="98" spans="1:20" s="1" customFormat="1">
      <c r="A98" s="4" t="s">
        <v>416</v>
      </c>
      <c r="B98" s="4" t="s">
        <v>417</v>
      </c>
      <c r="C98" s="4" t="s">
        <v>452</v>
      </c>
      <c r="D98" s="4" t="s">
        <v>453</v>
      </c>
      <c r="E98" s="4" t="s">
        <v>454</v>
      </c>
      <c r="F98" s="4" t="s">
        <v>22</v>
      </c>
      <c r="G98" s="4" t="s">
        <v>32</v>
      </c>
      <c r="H98" s="4" t="s">
        <v>448</v>
      </c>
      <c r="I98" s="57">
        <v>21.5</v>
      </c>
      <c r="J98" s="5">
        <f t="shared" si="4"/>
        <v>258</v>
      </c>
      <c r="K98" s="6">
        <v>22</v>
      </c>
      <c r="L98" s="6"/>
      <c r="M98" s="4" t="s">
        <v>449</v>
      </c>
      <c r="N98" s="4" t="s">
        <v>442</v>
      </c>
      <c r="O98" s="4" t="s">
        <v>450</v>
      </c>
      <c r="P98" s="4" t="s">
        <v>455</v>
      </c>
      <c r="Q98" s="4" t="s">
        <v>20</v>
      </c>
      <c r="R98" s="4" t="s">
        <v>22</v>
      </c>
      <c r="S98" s="4" t="s">
        <v>22</v>
      </c>
      <c r="T98" s="7">
        <v>48</v>
      </c>
    </row>
    <row r="99" spans="1:20" s="1" customFormat="1">
      <c r="A99" s="4" t="s">
        <v>416</v>
      </c>
      <c r="B99" s="4" t="s">
        <v>417</v>
      </c>
      <c r="C99" s="4" t="s">
        <v>456</v>
      </c>
      <c r="D99" s="4" t="s">
        <v>457</v>
      </c>
      <c r="E99" s="4" t="s">
        <v>458</v>
      </c>
      <c r="F99" s="4" t="s">
        <v>22</v>
      </c>
      <c r="G99" s="4" t="s">
        <v>32</v>
      </c>
      <c r="H99" s="4" t="s">
        <v>448</v>
      </c>
      <c r="I99" s="57">
        <v>21.5</v>
      </c>
      <c r="J99" s="5">
        <f t="shared" si="4"/>
        <v>258</v>
      </c>
      <c r="K99" s="6">
        <v>22</v>
      </c>
      <c r="L99" s="6"/>
      <c r="M99" s="4" t="s">
        <v>449</v>
      </c>
      <c r="N99" s="4" t="s">
        <v>442</v>
      </c>
      <c r="O99" s="4" t="s">
        <v>450</v>
      </c>
      <c r="P99" s="4" t="s">
        <v>459</v>
      </c>
      <c r="Q99" s="4" t="s">
        <v>20</v>
      </c>
      <c r="R99" s="4" t="s">
        <v>22</v>
      </c>
      <c r="S99" s="4" t="s">
        <v>22</v>
      </c>
      <c r="T99" s="7">
        <v>48</v>
      </c>
    </row>
    <row r="100" spans="1:20" s="1" customFormat="1">
      <c r="A100" s="4" t="s">
        <v>416</v>
      </c>
      <c r="B100" s="4" t="s">
        <v>417</v>
      </c>
      <c r="C100" s="4" t="s">
        <v>460</v>
      </c>
      <c r="D100" s="4" t="s">
        <v>461</v>
      </c>
      <c r="E100" s="4" t="s">
        <v>462</v>
      </c>
      <c r="F100" s="4" t="s">
        <v>463</v>
      </c>
      <c r="G100" s="4" t="s">
        <v>59</v>
      </c>
      <c r="H100" s="4" t="s">
        <v>254</v>
      </c>
      <c r="I100" s="57">
        <v>56</v>
      </c>
      <c r="J100" s="5">
        <f t="shared" si="4"/>
        <v>224</v>
      </c>
      <c r="K100" s="6">
        <v>22</v>
      </c>
      <c r="L100" s="6"/>
      <c r="M100" s="4" t="s">
        <v>464</v>
      </c>
      <c r="N100" s="4" t="s">
        <v>465</v>
      </c>
      <c r="O100" s="4" t="s">
        <v>466</v>
      </c>
      <c r="P100" s="4" t="s">
        <v>467</v>
      </c>
      <c r="Q100" s="4" t="s">
        <v>20</v>
      </c>
      <c r="R100" s="4" t="s">
        <v>468</v>
      </c>
      <c r="S100" s="4" t="s">
        <v>22</v>
      </c>
      <c r="T100" s="7">
        <v>48</v>
      </c>
    </row>
    <row r="101" spans="1:20" s="1" customFormat="1">
      <c r="A101" s="4" t="s">
        <v>416</v>
      </c>
      <c r="B101" s="4" t="s">
        <v>417</v>
      </c>
      <c r="C101" s="4" t="s">
        <v>469</v>
      </c>
      <c r="D101" s="4" t="s">
        <v>470</v>
      </c>
      <c r="E101" s="4" t="s">
        <v>471</v>
      </c>
      <c r="F101" s="4" t="s">
        <v>22</v>
      </c>
      <c r="G101" s="4" t="s">
        <v>59</v>
      </c>
      <c r="H101" s="4" t="s">
        <v>117</v>
      </c>
      <c r="I101" s="57">
        <v>102</v>
      </c>
      <c r="J101" s="5">
        <f t="shared" si="4"/>
        <v>1428</v>
      </c>
      <c r="K101" s="6">
        <v>22</v>
      </c>
      <c r="L101" s="6"/>
      <c r="M101" s="4" t="s">
        <v>472</v>
      </c>
      <c r="N101" s="4" t="s">
        <v>473</v>
      </c>
      <c r="O101" s="4" t="s">
        <v>474</v>
      </c>
      <c r="P101" s="4" t="s">
        <v>475</v>
      </c>
      <c r="Q101" s="4" t="s">
        <v>20</v>
      </c>
      <c r="R101" s="4" t="s">
        <v>22</v>
      </c>
      <c r="S101" s="4" t="s">
        <v>22</v>
      </c>
      <c r="T101" s="7">
        <v>48</v>
      </c>
    </row>
    <row r="102" spans="1:20" s="1" customFormat="1">
      <c r="A102" s="4" t="s">
        <v>476</v>
      </c>
      <c r="B102" s="4" t="s">
        <v>477</v>
      </c>
      <c r="C102" s="4" t="s">
        <v>478</v>
      </c>
      <c r="D102" s="4" t="s">
        <v>479</v>
      </c>
      <c r="E102" s="4" t="s">
        <v>480</v>
      </c>
      <c r="F102" s="4" t="s">
        <v>22</v>
      </c>
      <c r="G102" s="4" t="s">
        <v>59</v>
      </c>
      <c r="H102" s="4" t="s">
        <v>27</v>
      </c>
      <c r="I102" s="57">
        <v>432.16</v>
      </c>
      <c r="J102" s="5">
        <f t="shared" si="4"/>
        <v>432.16</v>
      </c>
      <c r="K102" s="8">
        <v>0.22</v>
      </c>
      <c r="L102" s="6"/>
      <c r="M102" s="4" t="s">
        <v>481</v>
      </c>
      <c r="N102" s="4" t="s">
        <v>482</v>
      </c>
      <c r="O102" s="4" t="s">
        <v>27</v>
      </c>
      <c r="P102" s="4" t="s">
        <v>483</v>
      </c>
      <c r="Q102" s="4" t="s">
        <v>20</v>
      </c>
      <c r="R102" s="4" t="s">
        <v>22</v>
      </c>
      <c r="S102" s="4" t="s">
        <v>22</v>
      </c>
      <c r="T102" s="7">
        <v>48</v>
      </c>
    </row>
    <row r="103" spans="1:20" s="1" customFormat="1">
      <c r="A103" s="4" t="s">
        <v>476</v>
      </c>
      <c r="B103" s="4" t="s">
        <v>477</v>
      </c>
      <c r="C103" s="4" t="s">
        <v>484</v>
      </c>
      <c r="D103" s="4" t="s">
        <v>485</v>
      </c>
      <c r="E103" s="4" t="s">
        <v>486</v>
      </c>
      <c r="F103" s="4" t="s">
        <v>22</v>
      </c>
      <c r="G103" s="4" t="s">
        <v>32</v>
      </c>
      <c r="H103" s="4" t="s">
        <v>86</v>
      </c>
      <c r="I103" s="57">
        <v>44.72</v>
      </c>
      <c r="J103" s="5">
        <f t="shared" si="4"/>
        <v>894.4</v>
      </c>
      <c r="K103" s="8">
        <v>0.22</v>
      </c>
      <c r="L103" s="6"/>
      <c r="M103" s="4" t="s">
        <v>487</v>
      </c>
      <c r="N103" s="4" t="s">
        <v>482</v>
      </c>
      <c r="O103" s="4" t="s">
        <v>86</v>
      </c>
      <c r="P103" s="4" t="s">
        <v>488</v>
      </c>
      <c r="Q103" s="4" t="s">
        <v>20</v>
      </c>
      <c r="R103" s="4" t="s">
        <v>22</v>
      </c>
      <c r="S103" s="4" t="s">
        <v>22</v>
      </c>
      <c r="T103" s="7">
        <v>48</v>
      </c>
    </row>
    <row r="104" spans="1:20" s="1" customFormat="1">
      <c r="A104" s="4" t="s">
        <v>476</v>
      </c>
      <c r="B104" s="4" t="s">
        <v>477</v>
      </c>
      <c r="C104" s="4" t="s">
        <v>489</v>
      </c>
      <c r="D104" s="4" t="s">
        <v>490</v>
      </c>
      <c r="E104" s="4" t="s">
        <v>491</v>
      </c>
      <c r="F104" s="4" t="s">
        <v>22</v>
      </c>
      <c r="G104" s="4" t="s">
        <v>15</v>
      </c>
      <c r="H104" s="4" t="s">
        <v>27</v>
      </c>
      <c r="I104" s="57">
        <v>482.64</v>
      </c>
      <c r="J104" s="5">
        <f t="shared" si="4"/>
        <v>482.64</v>
      </c>
      <c r="K104" s="8">
        <v>0.22</v>
      </c>
      <c r="L104" s="6"/>
      <c r="M104" s="4" t="s">
        <v>492</v>
      </c>
      <c r="N104" s="4" t="s">
        <v>493</v>
      </c>
      <c r="O104" s="4" t="s">
        <v>27</v>
      </c>
      <c r="P104" s="4" t="s">
        <v>494</v>
      </c>
      <c r="Q104" s="4" t="s">
        <v>20</v>
      </c>
      <c r="R104" s="4" t="s">
        <v>22</v>
      </c>
      <c r="S104" s="4" t="s">
        <v>22</v>
      </c>
      <c r="T104" s="7">
        <v>48</v>
      </c>
    </row>
    <row r="105" spans="1:20" s="1" customFormat="1">
      <c r="A105" s="4" t="s">
        <v>476</v>
      </c>
      <c r="B105" s="4" t="s">
        <v>477</v>
      </c>
      <c r="C105" s="4" t="s">
        <v>495</v>
      </c>
      <c r="D105" s="4" t="s">
        <v>496</v>
      </c>
      <c r="E105" s="4" t="s">
        <v>497</v>
      </c>
      <c r="F105" s="4" t="s">
        <v>22</v>
      </c>
      <c r="G105" s="4" t="s">
        <v>32</v>
      </c>
      <c r="H105" s="4" t="s">
        <v>92</v>
      </c>
      <c r="I105" s="57">
        <v>1133.0999999999999</v>
      </c>
      <c r="J105" s="5">
        <f t="shared" si="4"/>
        <v>6798.5999999999995</v>
      </c>
      <c r="K105" s="8">
        <v>0.22</v>
      </c>
      <c r="L105" s="6"/>
      <c r="M105" s="4" t="s">
        <v>498</v>
      </c>
      <c r="N105" s="4" t="s">
        <v>70</v>
      </c>
      <c r="O105" s="4" t="s">
        <v>92</v>
      </c>
      <c r="P105" s="4" t="s">
        <v>499</v>
      </c>
      <c r="Q105" s="4" t="s">
        <v>20</v>
      </c>
      <c r="R105" s="4" t="s">
        <v>22</v>
      </c>
      <c r="S105" s="4" t="s">
        <v>22</v>
      </c>
      <c r="T105" s="7">
        <v>48</v>
      </c>
    </row>
    <row r="106" spans="1:20" s="1" customFormat="1">
      <c r="A106" s="4" t="s">
        <v>476</v>
      </c>
      <c r="B106" s="4" t="s">
        <v>477</v>
      </c>
      <c r="C106" s="4" t="s">
        <v>7757</v>
      </c>
      <c r="D106" s="4" t="s">
        <v>500</v>
      </c>
      <c r="E106" s="4" t="s">
        <v>501</v>
      </c>
      <c r="F106" s="4" t="s">
        <v>22</v>
      </c>
      <c r="G106" s="4" t="s">
        <v>32</v>
      </c>
      <c r="H106" s="4" t="s">
        <v>27</v>
      </c>
      <c r="I106" s="57">
        <v>200.24</v>
      </c>
      <c r="J106" s="5">
        <f t="shared" si="4"/>
        <v>200.24</v>
      </c>
      <c r="K106" s="8">
        <v>0.22</v>
      </c>
      <c r="L106" s="6"/>
      <c r="M106" s="4" t="s">
        <v>502</v>
      </c>
      <c r="N106" s="4" t="s">
        <v>482</v>
      </c>
      <c r="O106" s="4" t="s">
        <v>27</v>
      </c>
      <c r="P106" s="4" t="s">
        <v>503</v>
      </c>
      <c r="Q106" s="4" t="s">
        <v>20</v>
      </c>
      <c r="R106" s="4" t="s">
        <v>22</v>
      </c>
      <c r="S106" s="4" t="s">
        <v>22</v>
      </c>
      <c r="T106" s="7">
        <v>48</v>
      </c>
    </row>
    <row r="107" spans="1:20" s="1" customFormat="1">
      <c r="A107" s="4" t="s">
        <v>476</v>
      </c>
      <c r="B107" s="4" t="s">
        <v>477</v>
      </c>
      <c r="C107" s="4" t="s">
        <v>504</v>
      </c>
      <c r="D107" s="4" t="s">
        <v>505</v>
      </c>
      <c r="E107" s="4" t="s">
        <v>506</v>
      </c>
      <c r="F107" s="4" t="s">
        <v>22</v>
      </c>
      <c r="G107" s="4" t="s">
        <v>59</v>
      </c>
      <c r="H107" s="4" t="s">
        <v>254</v>
      </c>
      <c r="I107" s="57">
        <v>175</v>
      </c>
      <c r="J107" s="5">
        <f t="shared" si="4"/>
        <v>700</v>
      </c>
      <c r="K107" s="8">
        <v>0.22</v>
      </c>
      <c r="L107" s="6"/>
      <c r="M107" s="4" t="s">
        <v>507</v>
      </c>
      <c r="N107" s="4" t="s">
        <v>493</v>
      </c>
      <c r="O107" s="4" t="s">
        <v>254</v>
      </c>
      <c r="P107" s="4" t="s">
        <v>508</v>
      </c>
      <c r="Q107" s="4" t="s">
        <v>20</v>
      </c>
      <c r="R107" s="4" t="s">
        <v>22</v>
      </c>
      <c r="S107" s="4" t="s">
        <v>22</v>
      </c>
      <c r="T107" s="7"/>
    </row>
    <row r="108" spans="1:20" s="1" customFormat="1">
      <c r="A108" s="9" t="s">
        <v>476</v>
      </c>
      <c r="B108" s="9" t="s">
        <v>477</v>
      </c>
      <c r="C108" s="9" t="s">
        <v>7972</v>
      </c>
      <c r="D108" s="9" t="s">
        <v>7973</v>
      </c>
      <c r="E108" s="9" t="s">
        <v>7974</v>
      </c>
      <c r="F108" s="9" t="s">
        <v>22</v>
      </c>
      <c r="G108" s="9" t="s">
        <v>59</v>
      </c>
      <c r="H108" s="9" t="s">
        <v>254</v>
      </c>
      <c r="I108" s="58">
        <v>0</v>
      </c>
      <c r="J108" s="10">
        <v>0</v>
      </c>
      <c r="K108" s="11">
        <v>0.22</v>
      </c>
      <c r="L108" s="12" t="s">
        <v>7975</v>
      </c>
      <c r="M108" s="4" t="s">
        <v>7976</v>
      </c>
      <c r="N108" s="9" t="s">
        <v>493</v>
      </c>
      <c r="O108" s="9" t="s">
        <v>254</v>
      </c>
      <c r="P108" s="4" t="s">
        <v>7977</v>
      </c>
      <c r="Q108" s="4" t="s">
        <v>20</v>
      </c>
      <c r="R108" s="4" t="s">
        <v>22</v>
      </c>
      <c r="S108" s="9" t="s">
        <v>22</v>
      </c>
      <c r="T108" s="13"/>
    </row>
    <row r="109" spans="1:20" s="1" customFormat="1">
      <c r="A109" s="4" t="s">
        <v>476</v>
      </c>
      <c r="B109" s="4" t="s">
        <v>477</v>
      </c>
      <c r="C109" s="4" t="s">
        <v>509</v>
      </c>
      <c r="D109" s="4" t="s">
        <v>510</v>
      </c>
      <c r="E109" s="4" t="s">
        <v>511</v>
      </c>
      <c r="F109" s="4" t="s">
        <v>22</v>
      </c>
      <c r="G109" s="4" t="s">
        <v>59</v>
      </c>
      <c r="H109" s="4" t="s">
        <v>201</v>
      </c>
      <c r="I109" s="57">
        <v>431.92</v>
      </c>
      <c r="J109" s="5">
        <f t="shared" ref="J109:J137" si="5">H109*I109</f>
        <v>1295.76</v>
      </c>
      <c r="K109" s="8">
        <v>0.22</v>
      </c>
      <c r="L109" s="6"/>
      <c r="M109" s="4" t="s">
        <v>512</v>
      </c>
      <c r="N109" s="4" t="s">
        <v>493</v>
      </c>
      <c r="O109" s="4" t="s">
        <v>201</v>
      </c>
      <c r="P109" s="4" t="s">
        <v>513</v>
      </c>
      <c r="Q109" s="4" t="s">
        <v>20</v>
      </c>
      <c r="R109" s="4" t="s">
        <v>22</v>
      </c>
      <c r="S109" s="4" t="s">
        <v>22</v>
      </c>
      <c r="T109" s="7"/>
    </row>
    <row r="110" spans="1:20" s="1" customFormat="1">
      <c r="A110" s="4" t="s">
        <v>7800</v>
      </c>
      <c r="B110" s="4" t="s">
        <v>7801</v>
      </c>
      <c r="C110" s="4" t="s">
        <v>7802</v>
      </c>
      <c r="D110" s="4" t="s">
        <v>7803</v>
      </c>
      <c r="E110" s="4" t="s">
        <v>7804</v>
      </c>
      <c r="F110" s="4" t="s">
        <v>22</v>
      </c>
      <c r="G110" s="4" t="s">
        <v>59</v>
      </c>
      <c r="H110" s="4" t="s">
        <v>4785</v>
      </c>
      <c r="I110" s="57">
        <v>16.274999999999999</v>
      </c>
      <c r="J110" s="5">
        <f t="shared" si="5"/>
        <v>1285.7249999999999</v>
      </c>
      <c r="K110" s="6">
        <v>22</v>
      </c>
      <c r="L110" s="6"/>
      <c r="M110" s="4" t="s">
        <v>7805</v>
      </c>
      <c r="N110" s="4" t="s">
        <v>7806</v>
      </c>
      <c r="O110" s="4" t="s">
        <v>7807</v>
      </c>
      <c r="P110" s="4" t="s">
        <v>7808</v>
      </c>
      <c r="Q110" s="4" t="s">
        <v>20</v>
      </c>
      <c r="R110" s="4" t="s">
        <v>22</v>
      </c>
      <c r="S110" s="4" t="s">
        <v>22</v>
      </c>
      <c r="T110" s="7">
        <v>48</v>
      </c>
    </row>
    <row r="111" spans="1:20" s="1" customFormat="1">
      <c r="A111" s="4" t="s">
        <v>7800</v>
      </c>
      <c r="B111" s="4" t="s">
        <v>7801</v>
      </c>
      <c r="C111" s="4" t="s">
        <v>7809</v>
      </c>
      <c r="D111" s="4" t="s">
        <v>7810</v>
      </c>
      <c r="E111" s="4" t="s">
        <v>7811</v>
      </c>
      <c r="F111" s="4" t="s">
        <v>22</v>
      </c>
      <c r="G111" s="4" t="s">
        <v>59</v>
      </c>
      <c r="H111" s="4" t="s">
        <v>7793</v>
      </c>
      <c r="I111" s="57">
        <v>252</v>
      </c>
      <c r="J111" s="5">
        <f t="shared" si="5"/>
        <v>20412</v>
      </c>
      <c r="K111" s="6">
        <v>22</v>
      </c>
      <c r="L111" s="6"/>
      <c r="M111" s="4" t="s">
        <v>7812</v>
      </c>
      <c r="N111" s="4" t="s">
        <v>7806</v>
      </c>
      <c r="O111" s="4" t="s">
        <v>7813</v>
      </c>
      <c r="P111" s="4" t="s">
        <v>7814</v>
      </c>
      <c r="Q111" s="4" t="s">
        <v>20</v>
      </c>
      <c r="R111" s="4" t="s">
        <v>22</v>
      </c>
      <c r="S111" s="4" t="s">
        <v>22</v>
      </c>
      <c r="T111" s="7">
        <v>48</v>
      </c>
    </row>
    <row r="112" spans="1:20" s="1" customFormat="1">
      <c r="A112" s="4" t="s">
        <v>7800</v>
      </c>
      <c r="B112" s="4" t="s">
        <v>7801</v>
      </c>
      <c r="C112" s="4" t="s">
        <v>7815</v>
      </c>
      <c r="D112" s="4" t="s">
        <v>7816</v>
      </c>
      <c r="E112" s="4" t="s">
        <v>7817</v>
      </c>
      <c r="F112" s="4" t="s">
        <v>22</v>
      </c>
      <c r="G112" s="4" t="s">
        <v>59</v>
      </c>
      <c r="H112" s="4" t="s">
        <v>27</v>
      </c>
      <c r="I112" s="57">
        <v>189</v>
      </c>
      <c r="J112" s="5">
        <f t="shared" si="5"/>
        <v>189</v>
      </c>
      <c r="K112" s="6">
        <v>22</v>
      </c>
      <c r="L112" s="6"/>
      <c r="M112" s="4" t="s">
        <v>1151</v>
      </c>
      <c r="N112" s="4" t="s">
        <v>603</v>
      </c>
      <c r="O112" s="4" t="s">
        <v>27</v>
      </c>
      <c r="P112" s="4" t="s">
        <v>7818</v>
      </c>
      <c r="Q112" s="4" t="s">
        <v>20</v>
      </c>
      <c r="R112" s="4" t="s">
        <v>22</v>
      </c>
      <c r="S112" s="4" t="s">
        <v>22</v>
      </c>
      <c r="T112" s="7">
        <v>48</v>
      </c>
    </row>
    <row r="113" spans="1:20" s="1" customFormat="1">
      <c r="A113" s="4" t="s">
        <v>7800</v>
      </c>
      <c r="B113" s="4" t="s">
        <v>7801</v>
      </c>
      <c r="C113" s="4" t="s">
        <v>7819</v>
      </c>
      <c r="D113" s="4" t="s">
        <v>7820</v>
      </c>
      <c r="E113" s="4" t="s">
        <v>7821</v>
      </c>
      <c r="F113" s="4" t="s">
        <v>22</v>
      </c>
      <c r="G113" s="4" t="s">
        <v>59</v>
      </c>
      <c r="H113" s="4" t="s">
        <v>1188</v>
      </c>
      <c r="I113" s="57">
        <v>1.26</v>
      </c>
      <c r="J113" s="5">
        <f t="shared" si="5"/>
        <v>56.7</v>
      </c>
      <c r="K113" s="6">
        <v>22</v>
      </c>
      <c r="L113" s="6"/>
      <c r="M113" s="4" t="s">
        <v>7822</v>
      </c>
      <c r="N113" s="4" t="s">
        <v>7806</v>
      </c>
      <c r="O113" s="4" t="s">
        <v>7823</v>
      </c>
      <c r="P113" s="4" t="s">
        <v>7824</v>
      </c>
      <c r="Q113" s="4" t="s">
        <v>20</v>
      </c>
      <c r="R113" s="4" t="s">
        <v>22</v>
      </c>
      <c r="S113" s="4" t="s">
        <v>22</v>
      </c>
      <c r="T113" s="7">
        <v>48</v>
      </c>
    </row>
    <row r="114" spans="1:20" s="1" customFormat="1">
      <c r="A114" s="4" t="s">
        <v>7800</v>
      </c>
      <c r="B114" s="4" t="s">
        <v>7801</v>
      </c>
      <c r="C114" s="4" t="s">
        <v>7825</v>
      </c>
      <c r="D114" s="4" t="s">
        <v>7826</v>
      </c>
      <c r="E114" s="4" t="s">
        <v>7827</v>
      </c>
      <c r="F114" s="4" t="s">
        <v>22</v>
      </c>
      <c r="G114" s="4" t="s">
        <v>59</v>
      </c>
      <c r="H114" s="4" t="s">
        <v>6172</v>
      </c>
      <c r="I114" s="57">
        <v>1.26</v>
      </c>
      <c r="J114" s="5">
        <f t="shared" si="5"/>
        <v>57.96</v>
      </c>
      <c r="K114" s="6">
        <v>22</v>
      </c>
      <c r="L114" s="6"/>
      <c r="M114" s="4" t="s">
        <v>7828</v>
      </c>
      <c r="N114" s="4" t="s">
        <v>7829</v>
      </c>
      <c r="O114" s="4" t="s">
        <v>7830</v>
      </c>
      <c r="P114" s="4" t="s">
        <v>7831</v>
      </c>
      <c r="Q114" s="4" t="s">
        <v>20</v>
      </c>
      <c r="R114" s="4" t="s">
        <v>22</v>
      </c>
      <c r="S114" s="4" t="s">
        <v>22</v>
      </c>
      <c r="T114" s="7">
        <v>48</v>
      </c>
    </row>
    <row r="115" spans="1:20" s="1" customFormat="1">
      <c r="A115" s="4" t="s">
        <v>7800</v>
      </c>
      <c r="B115" s="4" t="s">
        <v>7801</v>
      </c>
      <c r="C115" s="4" t="s">
        <v>7832</v>
      </c>
      <c r="D115" s="4" t="s">
        <v>7833</v>
      </c>
      <c r="E115" s="4" t="s">
        <v>7834</v>
      </c>
      <c r="F115" s="4" t="s">
        <v>22</v>
      </c>
      <c r="G115" s="4" t="s">
        <v>59</v>
      </c>
      <c r="H115" s="4" t="s">
        <v>2136</v>
      </c>
      <c r="I115" s="57">
        <v>1.68</v>
      </c>
      <c r="J115" s="5">
        <f t="shared" si="5"/>
        <v>31.919999999999998</v>
      </c>
      <c r="K115" s="6">
        <v>22</v>
      </c>
      <c r="L115" s="6"/>
      <c r="M115" s="4" t="s">
        <v>7835</v>
      </c>
      <c r="N115" s="4" t="s">
        <v>7836</v>
      </c>
      <c r="O115" s="4" t="s">
        <v>7837</v>
      </c>
      <c r="P115" s="4" t="s">
        <v>7838</v>
      </c>
      <c r="Q115" s="4" t="s">
        <v>20</v>
      </c>
      <c r="R115" s="4" t="s">
        <v>22</v>
      </c>
      <c r="S115" s="4" t="s">
        <v>22</v>
      </c>
      <c r="T115" s="7">
        <v>48</v>
      </c>
    </row>
    <row r="116" spans="1:20" s="1" customFormat="1">
      <c r="A116" s="4" t="s">
        <v>514</v>
      </c>
      <c r="B116" s="4" t="s">
        <v>515</v>
      </c>
      <c r="C116" s="4" t="s">
        <v>516</v>
      </c>
      <c r="D116" s="4" t="s">
        <v>517</v>
      </c>
      <c r="E116" s="4" t="s">
        <v>518</v>
      </c>
      <c r="F116" s="4" t="s">
        <v>22</v>
      </c>
      <c r="G116" s="4" t="s">
        <v>32</v>
      </c>
      <c r="H116" s="4" t="s">
        <v>201</v>
      </c>
      <c r="I116" s="57">
        <v>88.5</v>
      </c>
      <c r="J116" s="5">
        <f t="shared" si="5"/>
        <v>265.5</v>
      </c>
      <c r="K116" s="8">
        <v>0.22</v>
      </c>
      <c r="L116" s="6" t="s">
        <v>519</v>
      </c>
      <c r="M116" s="4" t="s">
        <v>520</v>
      </c>
      <c r="N116" s="4" t="s">
        <v>521</v>
      </c>
      <c r="O116" s="4" t="s">
        <v>201</v>
      </c>
      <c r="P116" s="4" t="s">
        <v>522</v>
      </c>
      <c r="Q116" s="4" t="s">
        <v>20</v>
      </c>
      <c r="R116" s="4" t="s">
        <v>22</v>
      </c>
      <c r="S116" s="4" t="s">
        <v>22</v>
      </c>
      <c r="T116" s="7">
        <v>48</v>
      </c>
    </row>
    <row r="117" spans="1:20" s="1" customFormat="1">
      <c r="A117" s="4" t="s">
        <v>514</v>
      </c>
      <c r="B117" s="4" t="s">
        <v>515</v>
      </c>
      <c r="C117" s="4" t="s">
        <v>523</v>
      </c>
      <c r="D117" s="4" t="s">
        <v>524</v>
      </c>
      <c r="E117" s="4" t="s">
        <v>525</v>
      </c>
      <c r="F117" s="4" t="s">
        <v>22</v>
      </c>
      <c r="G117" s="4" t="s">
        <v>32</v>
      </c>
      <c r="H117" s="4" t="s">
        <v>68</v>
      </c>
      <c r="I117" s="57">
        <v>53.249999999999993</v>
      </c>
      <c r="J117" s="5">
        <f t="shared" si="5"/>
        <v>798.74999999999989</v>
      </c>
      <c r="K117" s="8">
        <v>0.22</v>
      </c>
      <c r="L117" s="6"/>
      <c r="M117" s="4" t="s">
        <v>526</v>
      </c>
      <c r="N117" s="4" t="s">
        <v>527</v>
      </c>
      <c r="O117" s="4" t="s">
        <v>528</v>
      </c>
      <c r="P117" s="4" t="s">
        <v>529</v>
      </c>
      <c r="Q117" s="4" t="s">
        <v>20</v>
      </c>
      <c r="R117" s="4" t="s">
        <v>22</v>
      </c>
      <c r="S117" s="4" t="s">
        <v>22</v>
      </c>
      <c r="T117" s="7">
        <v>48</v>
      </c>
    </row>
    <row r="118" spans="1:20" s="1" customFormat="1">
      <c r="A118" s="4" t="s">
        <v>514</v>
      </c>
      <c r="B118" s="4" t="s">
        <v>515</v>
      </c>
      <c r="C118" s="4" t="s">
        <v>530</v>
      </c>
      <c r="D118" s="4" t="s">
        <v>531</v>
      </c>
      <c r="E118" s="4" t="s">
        <v>532</v>
      </c>
      <c r="F118" s="4" t="s">
        <v>22</v>
      </c>
      <c r="G118" s="4" t="s">
        <v>59</v>
      </c>
      <c r="H118" s="4" t="s">
        <v>533</v>
      </c>
      <c r="I118" s="57">
        <v>59.16666666666665</v>
      </c>
      <c r="J118" s="5">
        <f t="shared" si="5"/>
        <v>4733.3333333333321</v>
      </c>
      <c r="K118" s="8">
        <v>0.22</v>
      </c>
      <c r="L118" s="6"/>
      <c r="M118" s="4" t="s">
        <v>534</v>
      </c>
      <c r="N118" s="4" t="s">
        <v>521</v>
      </c>
      <c r="O118" s="4" t="s">
        <v>533</v>
      </c>
      <c r="P118" s="4" t="s">
        <v>535</v>
      </c>
      <c r="Q118" s="4" t="s">
        <v>20</v>
      </c>
      <c r="R118" s="4" t="s">
        <v>22</v>
      </c>
      <c r="S118" s="4" t="s">
        <v>22</v>
      </c>
      <c r="T118" s="7">
        <v>48</v>
      </c>
    </row>
    <row r="119" spans="1:20" s="1" customFormat="1">
      <c r="A119" s="4" t="s">
        <v>514</v>
      </c>
      <c r="B119" s="4" t="s">
        <v>515</v>
      </c>
      <c r="C119" s="4" t="s">
        <v>536</v>
      </c>
      <c r="D119" s="4" t="s">
        <v>537</v>
      </c>
      <c r="E119" s="4" t="s">
        <v>538</v>
      </c>
      <c r="F119" s="4" t="s">
        <v>22</v>
      </c>
      <c r="G119" s="4" t="s">
        <v>59</v>
      </c>
      <c r="H119" s="4" t="s">
        <v>86</v>
      </c>
      <c r="I119" s="57">
        <v>102.19999999999999</v>
      </c>
      <c r="J119" s="5">
        <f t="shared" si="5"/>
        <v>2043.9999999999998</v>
      </c>
      <c r="K119" s="8">
        <v>0.22</v>
      </c>
      <c r="L119" s="6"/>
      <c r="M119" s="4" t="s">
        <v>539</v>
      </c>
      <c r="N119" s="4" t="s">
        <v>521</v>
      </c>
      <c r="O119" s="4" t="s">
        <v>86</v>
      </c>
      <c r="P119" s="4" t="s">
        <v>540</v>
      </c>
      <c r="Q119" s="4" t="s">
        <v>20</v>
      </c>
      <c r="R119" s="4" t="s">
        <v>22</v>
      </c>
      <c r="S119" s="4" t="s">
        <v>22</v>
      </c>
      <c r="T119" s="7">
        <v>48</v>
      </c>
    </row>
    <row r="120" spans="1:20" s="1" customFormat="1">
      <c r="A120" s="4" t="s">
        <v>514</v>
      </c>
      <c r="B120" s="4" t="s">
        <v>515</v>
      </c>
      <c r="C120" s="4" t="s">
        <v>541</v>
      </c>
      <c r="D120" s="4" t="s">
        <v>542</v>
      </c>
      <c r="E120" s="4" t="s">
        <v>543</v>
      </c>
      <c r="F120" s="4" t="s">
        <v>22</v>
      </c>
      <c r="G120" s="4" t="s">
        <v>59</v>
      </c>
      <c r="H120" s="4" t="s">
        <v>544</v>
      </c>
      <c r="I120" s="57">
        <v>43.5</v>
      </c>
      <c r="J120" s="5">
        <f t="shared" si="5"/>
        <v>1305</v>
      </c>
      <c r="K120" s="8">
        <v>0.22</v>
      </c>
      <c r="L120" s="6"/>
      <c r="M120" s="4" t="s">
        <v>545</v>
      </c>
      <c r="N120" s="4" t="s">
        <v>521</v>
      </c>
      <c r="O120" s="4" t="s">
        <v>544</v>
      </c>
      <c r="P120" s="4" t="s">
        <v>546</v>
      </c>
      <c r="Q120" s="4" t="s">
        <v>20</v>
      </c>
      <c r="R120" s="4" t="s">
        <v>22</v>
      </c>
      <c r="S120" s="4" t="s">
        <v>22</v>
      </c>
      <c r="T120" s="7">
        <v>48</v>
      </c>
    </row>
    <row r="121" spans="1:20" s="1" customFormat="1">
      <c r="A121" s="4" t="s">
        <v>514</v>
      </c>
      <c r="B121" s="4" t="s">
        <v>515</v>
      </c>
      <c r="C121" s="4" t="s">
        <v>547</v>
      </c>
      <c r="D121" s="4" t="s">
        <v>548</v>
      </c>
      <c r="E121" s="4" t="s">
        <v>549</v>
      </c>
      <c r="F121" s="4" t="s">
        <v>22</v>
      </c>
      <c r="G121" s="4" t="s">
        <v>59</v>
      </c>
      <c r="H121" s="4" t="s">
        <v>550</v>
      </c>
      <c r="I121" s="57">
        <v>102.19999999999999</v>
      </c>
      <c r="J121" s="5">
        <f t="shared" si="5"/>
        <v>5109.9999999999991</v>
      </c>
      <c r="K121" s="8">
        <v>0.22</v>
      </c>
      <c r="L121" s="6"/>
      <c r="M121" s="4" t="s">
        <v>551</v>
      </c>
      <c r="N121" s="4" t="s">
        <v>521</v>
      </c>
      <c r="O121" s="4" t="s">
        <v>550</v>
      </c>
      <c r="P121" s="4" t="s">
        <v>552</v>
      </c>
      <c r="Q121" s="4" t="s">
        <v>20</v>
      </c>
      <c r="R121" s="4" t="s">
        <v>22</v>
      </c>
      <c r="S121" s="4" t="s">
        <v>22</v>
      </c>
      <c r="T121" s="7">
        <v>48</v>
      </c>
    </row>
    <row r="122" spans="1:20" s="1" customFormat="1">
      <c r="A122" s="4" t="s">
        <v>514</v>
      </c>
      <c r="B122" s="4" t="s">
        <v>515</v>
      </c>
      <c r="C122" s="4" t="s">
        <v>553</v>
      </c>
      <c r="D122" s="4" t="s">
        <v>554</v>
      </c>
      <c r="E122" s="4" t="s">
        <v>555</v>
      </c>
      <c r="F122" s="4" t="s">
        <v>22</v>
      </c>
      <c r="G122" s="4" t="s">
        <v>32</v>
      </c>
      <c r="H122" s="4" t="s">
        <v>556</v>
      </c>
      <c r="I122" s="57">
        <v>2</v>
      </c>
      <c r="J122" s="5">
        <f t="shared" si="5"/>
        <v>430</v>
      </c>
      <c r="K122" s="8">
        <v>0.22</v>
      </c>
      <c r="L122" s="6" t="s">
        <v>557</v>
      </c>
      <c r="M122" s="4" t="s">
        <v>558</v>
      </c>
      <c r="N122" s="4" t="s">
        <v>559</v>
      </c>
      <c r="O122" s="4" t="s">
        <v>560</v>
      </c>
      <c r="P122" s="4" t="s">
        <v>561</v>
      </c>
      <c r="Q122" s="4" t="s">
        <v>20</v>
      </c>
      <c r="R122" s="4" t="s">
        <v>22</v>
      </c>
      <c r="S122" s="4" t="s">
        <v>22</v>
      </c>
      <c r="T122" s="7">
        <v>48</v>
      </c>
    </row>
    <row r="123" spans="1:20" s="1" customFormat="1">
      <c r="A123" s="4" t="s">
        <v>514</v>
      </c>
      <c r="B123" s="4" t="s">
        <v>515</v>
      </c>
      <c r="C123" s="4" t="s">
        <v>562</v>
      </c>
      <c r="D123" s="4" t="s">
        <v>563</v>
      </c>
      <c r="E123" s="4" t="s">
        <v>564</v>
      </c>
      <c r="F123" s="4" t="s">
        <v>22</v>
      </c>
      <c r="G123" s="4" t="s">
        <v>59</v>
      </c>
      <c r="H123" s="4" t="s">
        <v>254</v>
      </c>
      <c r="I123" s="57">
        <v>72</v>
      </c>
      <c r="J123" s="5">
        <f t="shared" si="5"/>
        <v>288</v>
      </c>
      <c r="K123" s="8">
        <v>0.22</v>
      </c>
      <c r="L123" s="6"/>
      <c r="M123" s="4" t="s">
        <v>565</v>
      </c>
      <c r="N123" s="4" t="s">
        <v>521</v>
      </c>
      <c r="O123" s="4" t="s">
        <v>254</v>
      </c>
      <c r="P123" s="4" t="s">
        <v>566</v>
      </c>
      <c r="Q123" s="4" t="s">
        <v>20</v>
      </c>
      <c r="R123" s="4" t="s">
        <v>22</v>
      </c>
      <c r="S123" s="4" t="s">
        <v>22</v>
      </c>
      <c r="T123" s="7">
        <v>48</v>
      </c>
    </row>
    <row r="124" spans="1:20" s="1" customFormat="1">
      <c r="A124" s="4" t="s">
        <v>514</v>
      </c>
      <c r="B124" s="4" t="s">
        <v>515</v>
      </c>
      <c r="C124" s="4" t="s">
        <v>567</v>
      </c>
      <c r="D124" s="4" t="s">
        <v>568</v>
      </c>
      <c r="E124" s="4" t="s">
        <v>569</v>
      </c>
      <c r="F124" s="4" t="s">
        <v>22</v>
      </c>
      <c r="G124" s="4" t="s">
        <v>59</v>
      </c>
      <c r="H124" s="4" t="s">
        <v>86</v>
      </c>
      <c r="I124" s="57">
        <v>72</v>
      </c>
      <c r="J124" s="5">
        <f t="shared" si="5"/>
        <v>1440</v>
      </c>
      <c r="K124" s="8">
        <v>0.22</v>
      </c>
      <c r="L124" s="6"/>
      <c r="M124" s="4" t="s">
        <v>570</v>
      </c>
      <c r="N124" s="4" t="s">
        <v>521</v>
      </c>
      <c r="O124" s="4" t="s">
        <v>86</v>
      </c>
      <c r="P124" s="4" t="s">
        <v>571</v>
      </c>
      <c r="Q124" s="4" t="s">
        <v>20</v>
      </c>
      <c r="R124" s="4" t="s">
        <v>22</v>
      </c>
      <c r="S124" s="4" t="s">
        <v>22</v>
      </c>
      <c r="T124" s="7">
        <v>48</v>
      </c>
    </row>
    <row r="125" spans="1:20" s="1" customFormat="1">
      <c r="A125" s="4" t="s">
        <v>514</v>
      </c>
      <c r="B125" s="4" t="s">
        <v>515</v>
      </c>
      <c r="C125" s="4" t="s">
        <v>572</v>
      </c>
      <c r="D125" s="4" t="s">
        <v>573</v>
      </c>
      <c r="E125" s="6" t="s">
        <v>574</v>
      </c>
      <c r="F125" s="4" t="s">
        <v>22</v>
      </c>
      <c r="G125" s="4" t="s">
        <v>59</v>
      </c>
      <c r="H125" s="4" t="s">
        <v>92</v>
      </c>
      <c r="I125" s="57">
        <v>72</v>
      </c>
      <c r="J125" s="5">
        <f t="shared" si="5"/>
        <v>432</v>
      </c>
      <c r="K125" s="8">
        <v>0.22</v>
      </c>
      <c r="L125" s="6" t="s">
        <v>574</v>
      </c>
      <c r="M125" s="4" t="s">
        <v>575</v>
      </c>
      <c r="N125" s="4" t="s">
        <v>521</v>
      </c>
      <c r="O125" s="4" t="s">
        <v>92</v>
      </c>
      <c r="P125" s="4" t="s">
        <v>576</v>
      </c>
      <c r="Q125" s="4" t="s">
        <v>20</v>
      </c>
      <c r="R125" s="4" t="s">
        <v>22</v>
      </c>
      <c r="S125" s="4" t="s">
        <v>22</v>
      </c>
      <c r="T125" s="7">
        <v>48</v>
      </c>
    </row>
    <row r="126" spans="1:20" s="1" customFormat="1">
      <c r="A126" s="4" t="s">
        <v>514</v>
      </c>
      <c r="B126" s="4" t="s">
        <v>515</v>
      </c>
      <c r="C126" s="4" t="s">
        <v>577</v>
      </c>
      <c r="D126" s="4" t="s">
        <v>578</v>
      </c>
      <c r="E126" s="4" t="s">
        <v>579</v>
      </c>
      <c r="F126" s="4" t="s">
        <v>22</v>
      </c>
      <c r="G126" s="4" t="s">
        <v>59</v>
      </c>
      <c r="H126" s="4" t="s">
        <v>254</v>
      </c>
      <c r="I126" s="57">
        <v>72</v>
      </c>
      <c r="J126" s="5">
        <f t="shared" si="5"/>
        <v>288</v>
      </c>
      <c r="K126" s="8">
        <v>0.22</v>
      </c>
      <c r="L126" s="6"/>
      <c r="M126" s="4" t="s">
        <v>565</v>
      </c>
      <c r="N126" s="4" t="s">
        <v>521</v>
      </c>
      <c r="O126" s="4" t="s">
        <v>254</v>
      </c>
      <c r="P126" s="4" t="s">
        <v>580</v>
      </c>
      <c r="Q126" s="4" t="s">
        <v>20</v>
      </c>
      <c r="R126" s="4" t="s">
        <v>22</v>
      </c>
      <c r="S126" s="4" t="s">
        <v>22</v>
      </c>
      <c r="T126" s="7">
        <v>48</v>
      </c>
    </row>
    <row r="127" spans="1:20" s="1" customFormat="1">
      <c r="A127" s="4" t="s">
        <v>514</v>
      </c>
      <c r="B127" s="4" t="s">
        <v>515</v>
      </c>
      <c r="C127" s="4" t="s">
        <v>581</v>
      </c>
      <c r="D127" s="4" t="s">
        <v>582</v>
      </c>
      <c r="E127" s="4" t="s">
        <v>583</v>
      </c>
      <c r="F127" s="4" t="s">
        <v>22</v>
      </c>
      <c r="G127" s="4" t="s">
        <v>59</v>
      </c>
      <c r="H127" s="4" t="s">
        <v>110</v>
      </c>
      <c r="I127" s="57">
        <v>102.19999999999999</v>
      </c>
      <c r="J127" s="5">
        <f t="shared" si="5"/>
        <v>1021.9999999999999</v>
      </c>
      <c r="K127" s="8">
        <v>0.22</v>
      </c>
      <c r="L127" s="6"/>
      <c r="M127" s="4" t="s">
        <v>584</v>
      </c>
      <c r="N127" s="4" t="s">
        <v>521</v>
      </c>
      <c r="O127" s="4" t="s">
        <v>110</v>
      </c>
      <c r="P127" s="4" t="s">
        <v>585</v>
      </c>
      <c r="Q127" s="4" t="s">
        <v>20</v>
      </c>
      <c r="R127" s="4" t="s">
        <v>22</v>
      </c>
      <c r="S127" s="4" t="s">
        <v>22</v>
      </c>
      <c r="T127" s="7">
        <v>48</v>
      </c>
    </row>
    <row r="128" spans="1:20" s="1" customFormat="1">
      <c r="A128" s="4" t="s">
        <v>514</v>
      </c>
      <c r="B128" s="4" t="s">
        <v>515</v>
      </c>
      <c r="C128" s="4" t="s">
        <v>586</v>
      </c>
      <c r="D128" s="4" t="s">
        <v>7446</v>
      </c>
      <c r="E128" s="4" t="s">
        <v>7445</v>
      </c>
      <c r="F128" s="4" t="s">
        <v>587</v>
      </c>
      <c r="G128" s="4" t="s">
        <v>59</v>
      </c>
      <c r="H128" s="4" t="s">
        <v>588</v>
      </c>
      <c r="I128" s="57">
        <v>11.25</v>
      </c>
      <c r="J128" s="5">
        <f t="shared" si="5"/>
        <v>2643.75</v>
      </c>
      <c r="K128" s="8">
        <v>0.22</v>
      </c>
      <c r="L128" s="6" t="s">
        <v>589</v>
      </c>
      <c r="M128" s="4" t="s">
        <v>590</v>
      </c>
      <c r="N128" s="4" t="s">
        <v>591</v>
      </c>
      <c r="O128" s="4" t="s">
        <v>592</v>
      </c>
      <c r="P128" s="4" t="s">
        <v>593</v>
      </c>
      <c r="Q128" s="4" t="s">
        <v>20</v>
      </c>
      <c r="R128" s="4" t="s">
        <v>587</v>
      </c>
      <c r="S128" s="4" t="s">
        <v>22</v>
      </c>
      <c r="T128" s="7">
        <v>48</v>
      </c>
    </row>
    <row r="129" spans="1:20" s="1" customFormat="1">
      <c r="A129" s="4" t="s">
        <v>514</v>
      </c>
      <c r="B129" s="4" t="s">
        <v>515</v>
      </c>
      <c r="C129" s="4" t="s">
        <v>594</v>
      </c>
      <c r="D129" s="4" t="s">
        <v>595</v>
      </c>
      <c r="E129" s="4" t="s">
        <v>596</v>
      </c>
      <c r="F129" s="4" t="s">
        <v>22</v>
      </c>
      <c r="G129" s="4" t="s">
        <v>421</v>
      </c>
      <c r="H129" s="4" t="s">
        <v>254</v>
      </c>
      <c r="I129" s="57">
        <v>9.8933333333333309</v>
      </c>
      <c r="J129" s="5">
        <f t="shared" si="5"/>
        <v>39.573333333333323</v>
      </c>
      <c r="K129" s="8">
        <v>0.22</v>
      </c>
      <c r="L129" s="6"/>
      <c r="M129" s="4" t="s">
        <v>597</v>
      </c>
      <c r="N129" s="4" t="s">
        <v>521</v>
      </c>
      <c r="O129" s="4" t="s">
        <v>254</v>
      </c>
      <c r="P129" s="4" t="s">
        <v>598</v>
      </c>
      <c r="Q129" s="4" t="s">
        <v>20</v>
      </c>
      <c r="R129" s="4" t="s">
        <v>22</v>
      </c>
      <c r="S129" s="4" t="s">
        <v>22</v>
      </c>
      <c r="T129" s="7">
        <v>48</v>
      </c>
    </row>
    <row r="130" spans="1:20" s="1" customFormat="1">
      <c r="A130" s="4" t="s">
        <v>514</v>
      </c>
      <c r="B130" s="4" t="s">
        <v>515</v>
      </c>
      <c r="C130" s="4" t="s">
        <v>599</v>
      </c>
      <c r="D130" s="4" t="s">
        <v>600</v>
      </c>
      <c r="E130" s="4" t="s">
        <v>601</v>
      </c>
      <c r="F130" s="4"/>
      <c r="G130" s="4" t="s">
        <v>59</v>
      </c>
      <c r="H130" s="4" t="s">
        <v>27</v>
      </c>
      <c r="I130" s="57">
        <v>50.4</v>
      </c>
      <c r="J130" s="5">
        <f t="shared" si="5"/>
        <v>50.4</v>
      </c>
      <c r="K130" s="8">
        <v>0.22</v>
      </c>
      <c r="L130" s="6"/>
      <c r="M130" s="4" t="s">
        <v>602</v>
      </c>
      <c r="N130" s="4" t="s">
        <v>603</v>
      </c>
      <c r="O130" s="4" t="s">
        <v>27</v>
      </c>
      <c r="P130" s="4" t="s">
        <v>604</v>
      </c>
      <c r="Q130" s="4" t="s">
        <v>20</v>
      </c>
      <c r="R130" s="4" t="s">
        <v>22</v>
      </c>
      <c r="S130" s="4" t="s">
        <v>22</v>
      </c>
      <c r="T130" s="7">
        <v>48</v>
      </c>
    </row>
    <row r="131" spans="1:20" s="1" customFormat="1">
      <c r="A131" s="4" t="s">
        <v>514</v>
      </c>
      <c r="B131" s="4" t="s">
        <v>515</v>
      </c>
      <c r="C131" s="4" t="s">
        <v>605</v>
      </c>
      <c r="D131" s="4" t="s">
        <v>606</v>
      </c>
      <c r="E131" s="4" t="s">
        <v>607</v>
      </c>
      <c r="F131" s="4" t="s">
        <v>22</v>
      </c>
      <c r="G131" s="4" t="s">
        <v>59</v>
      </c>
      <c r="H131" s="4" t="s">
        <v>201</v>
      </c>
      <c r="I131" s="57">
        <v>89.25</v>
      </c>
      <c r="J131" s="5">
        <f t="shared" si="5"/>
        <v>267.75</v>
      </c>
      <c r="K131" s="8">
        <v>0.22</v>
      </c>
      <c r="L131" s="6"/>
      <c r="M131" s="4" t="s">
        <v>608</v>
      </c>
      <c r="N131" s="4" t="s">
        <v>521</v>
      </c>
      <c r="O131" s="4" t="s">
        <v>201</v>
      </c>
      <c r="P131" s="4" t="s">
        <v>609</v>
      </c>
      <c r="Q131" s="4" t="s">
        <v>20</v>
      </c>
      <c r="R131" s="4" t="s">
        <v>22</v>
      </c>
      <c r="S131" s="4" t="s">
        <v>22</v>
      </c>
      <c r="T131" s="7">
        <v>48</v>
      </c>
    </row>
    <row r="132" spans="1:20" s="1" customFormat="1">
      <c r="A132" s="4" t="s">
        <v>514</v>
      </c>
      <c r="B132" s="4" t="s">
        <v>515</v>
      </c>
      <c r="C132" s="4" t="s">
        <v>610</v>
      </c>
      <c r="D132" s="4" t="s">
        <v>611</v>
      </c>
      <c r="E132" s="4" t="s">
        <v>612</v>
      </c>
      <c r="F132" s="4" t="s">
        <v>22</v>
      </c>
      <c r="G132" s="4" t="s">
        <v>59</v>
      </c>
      <c r="H132" s="4" t="s">
        <v>92</v>
      </c>
      <c r="I132" s="57">
        <v>52.5</v>
      </c>
      <c r="J132" s="5">
        <f t="shared" si="5"/>
        <v>315</v>
      </c>
      <c r="K132" s="8">
        <v>0.22</v>
      </c>
      <c r="L132" s="6"/>
      <c r="M132" s="4" t="s">
        <v>613</v>
      </c>
      <c r="N132" s="4" t="s">
        <v>521</v>
      </c>
      <c r="O132" s="4" t="s">
        <v>92</v>
      </c>
      <c r="P132" s="4" t="s">
        <v>614</v>
      </c>
      <c r="Q132" s="4" t="s">
        <v>20</v>
      </c>
      <c r="R132" s="4" t="s">
        <v>22</v>
      </c>
      <c r="S132" s="4" t="s">
        <v>22</v>
      </c>
      <c r="T132" s="7">
        <v>48</v>
      </c>
    </row>
    <row r="133" spans="1:20" s="1" customFormat="1">
      <c r="A133" s="4" t="s">
        <v>514</v>
      </c>
      <c r="B133" s="4" t="s">
        <v>515</v>
      </c>
      <c r="C133" s="4" t="s">
        <v>7734</v>
      </c>
      <c r="D133" s="4" t="s">
        <v>615</v>
      </c>
      <c r="E133" s="4" t="s">
        <v>616</v>
      </c>
      <c r="F133" s="4" t="s">
        <v>22</v>
      </c>
      <c r="G133" s="4" t="s">
        <v>59</v>
      </c>
      <c r="H133" s="4" t="s">
        <v>27</v>
      </c>
      <c r="I133" s="57">
        <v>36.4</v>
      </c>
      <c r="J133" s="5">
        <f t="shared" si="5"/>
        <v>36.4</v>
      </c>
      <c r="K133" s="8">
        <v>0.22</v>
      </c>
      <c r="L133" s="6"/>
      <c r="M133" s="4" t="s">
        <v>617</v>
      </c>
      <c r="N133" s="4" t="s">
        <v>618</v>
      </c>
      <c r="O133" s="4" t="s">
        <v>27</v>
      </c>
      <c r="P133" s="4" t="s">
        <v>619</v>
      </c>
      <c r="Q133" s="4" t="s">
        <v>20</v>
      </c>
      <c r="R133" s="4" t="s">
        <v>22</v>
      </c>
      <c r="S133" s="4" t="s">
        <v>22</v>
      </c>
      <c r="T133" s="7">
        <v>48</v>
      </c>
    </row>
    <row r="134" spans="1:20" s="1" customFormat="1">
      <c r="A134" s="4" t="s">
        <v>514</v>
      </c>
      <c r="B134" s="4" t="s">
        <v>515</v>
      </c>
      <c r="C134" s="4" t="s">
        <v>7735</v>
      </c>
      <c r="D134" s="4" t="s">
        <v>620</v>
      </c>
      <c r="E134" s="4" t="s">
        <v>621</v>
      </c>
      <c r="F134" s="4" t="s">
        <v>22</v>
      </c>
      <c r="G134" s="4" t="s">
        <v>59</v>
      </c>
      <c r="H134" s="4" t="s">
        <v>27</v>
      </c>
      <c r="I134" s="57">
        <v>36.4</v>
      </c>
      <c r="J134" s="5">
        <f t="shared" si="5"/>
        <v>36.4</v>
      </c>
      <c r="K134" s="8">
        <v>0.22</v>
      </c>
      <c r="L134" s="6"/>
      <c r="M134" s="4" t="s">
        <v>617</v>
      </c>
      <c r="N134" s="4" t="s">
        <v>618</v>
      </c>
      <c r="O134" s="4" t="s">
        <v>27</v>
      </c>
      <c r="P134" s="4" t="s">
        <v>622</v>
      </c>
      <c r="Q134" s="4" t="s">
        <v>20</v>
      </c>
      <c r="R134" s="4" t="s">
        <v>22</v>
      </c>
      <c r="S134" s="4" t="s">
        <v>22</v>
      </c>
      <c r="T134" s="7">
        <v>48</v>
      </c>
    </row>
    <row r="135" spans="1:20" s="1" customFormat="1">
      <c r="A135" s="4" t="s">
        <v>514</v>
      </c>
      <c r="B135" s="4" t="s">
        <v>515</v>
      </c>
      <c r="C135" s="4" t="s">
        <v>623</v>
      </c>
      <c r="D135" s="4" t="s">
        <v>624</v>
      </c>
      <c r="E135" s="4" t="s">
        <v>7447</v>
      </c>
      <c r="F135" s="4" t="s">
        <v>22</v>
      </c>
      <c r="G135" s="4" t="s">
        <v>59</v>
      </c>
      <c r="H135" s="4" t="s">
        <v>254</v>
      </c>
      <c r="I135" s="57">
        <v>100.8</v>
      </c>
      <c r="J135" s="5">
        <f t="shared" si="5"/>
        <v>403.2</v>
      </c>
      <c r="K135" s="8">
        <v>0.22</v>
      </c>
      <c r="L135" s="6" t="s">
        <v>625</v>
      </c>
      <c r="M135" s="4" t="s">
        <v>626</v>
      </c>
      <c r="N135" s="4" t="s">
        <v>521</v>
      </c>
      <c r="O135" s="4" t="s">
        <v>254</v>
      </c>
      <c r="P135" s="4" t="s">
        <v>627</v>
      </c>
      <c r="Q135" s="4" t="s">
        <v>20</v>
      </c>
      <c r="R135" s="4" t="s">
        <v>22</v>
      </c>
      <c r="S135" s="4" t="s">
        <v>22</v>
      </c>
      <c r="T135" s="7">
        <v>48</v>
      </c>
    </row>
    <row r="136" spans="1:20" s="1" customFormat="1">
      <c r="A136" s="4" t="s">
        <v>514</v>
      </c>
      <c r="B136" s="4" t="s">
        <v>515</v>
      </c>
      <c r="C136" s="4" t="s">
        <v>628</v>
      </c>
      <c r="D136" s="4" t="s">
        <v>629</v>
      </c>
      <c r="E136" s="4" t="s">
        <v>7448</v>
      </c>
      <c r="F136" s="4" t="s">
        <v>630</v>
      </c>
      <c r="G136" s="4" t="s">
        <v>59</v>
      </c>
      <c r="H136" s="4" t="s">
        <v>631</v>
      </c>
      <c r="I136" s="57">
        <v>2.3250000000000002</v>
      </c>
      <c r="J136" s="5">
        <f t="shared" si="5"/>
        <v>197.62500000000003</v>
      </c>
      <c r="K136" s="8">
        <v>0.22</v>
      </c>
      <c r="L136" s="15" t="s">
        <v>632</v>
      </c>
      <c r="M136" s="4" t="s">
        <v>633</v>
      </c>
      <c r="N136" s="4" t="s">
        <v>634</v>
      </c>
      <c r="O136" s="4" t="s">
        <v>635</v>
      </c>
      <c r="P136" s="4" t="s">
        <v>636</v>
      </c>
      <c r="Q136" s="4" t="s">
        <v>20</v>
      </c>
      <c r="R136" s="4" t="s">
        <v>587</v>
      </c>
      <c r="S136" s="4" t="s">
        <v>22</v>
      </c>
      <c r="T136" s="7"/>
    </row>
    <row r="137" spans="1:20" s="1" customFormat="1">
      <c r="A137" s="4" t="s">
        <v>637</v>
      </c>
      <c r="B137" s="4" t="s">
        <v>638</v>
      </c>
      <c r="C137" s="4" t="s">
        <v>639</v>
      </c>
      <c r="D137" s="4" t="s">
        <v>640</v>
      </c>
      <c r="E137" s="4">
        <v>62411</v>
      </c>
      <c r="F137" s="4" t="s">
        <v>22</v>
      </c>
      <c r="G137" s="4" t="s">
        <v>59</v>
      </c>
      <c r="H137" s="4" t="s">
        <v>550</v>
      </c>
      <c r="I137" s="57">
        <v>30</v>
      </c>
      <c r="J137" s="5">
        <f t="shared" si="5"/>
        <v>1500</v>
      </c>
      <c r="K137" s="14">
        <v>22</v>
      </c>
      <c r="L137" s="6" t="s">
        <v>641</v>
      </c>
      <c r="M137" s="4" t="s">
        <v>642</v>
      </c>
      <c r="N137" s="4" t="s">
        <v>423</v>
      </c>
      <c r="O137" s="4" t="s">
        <v>550</v>
      </c>
      <c r="P137" s="4" t="s">
        <v>643</v>
      </c>
      <c r="Q137" s="4" t="s">
        <v>20</v>
      </c>
      <c r="R137" s="4" t="s">
        <v>22</v>
      </c>
      <c r="S137" s="4" t="s">
        <v>22</v>
      </c>
      <c r="T137" s="7">
        <v>48</v>
      </c>
    </row>
    <row r="138" spans="1:20" s="1" customFormat="1">
      <c r="A138" s="9" t="s">
        <v>637</v>
      </c>
      <c r="B138" s="9" t="s">
        <v>638</v>
      </c>
      <c r="C138" s="9" t="s">
        <v>7978</v>
      </c>
      <c r="D138" s="9" t="s">
        <v>7979</v>
      </c>
      <c r="E138" s="9" t="s">
        <v>7980</v>
      </c>
      <c r="F138" s="9" t="s">
        <v>22</v>
      </c>
      <c r="G138" s="9" t="s">
        <v>59</v>
      </c>
      <c r="H138" s="9" t="s">
        <v>16</v>
      </c>
      <c r="I138" s="58">
        <v>0</v>
      </c>
      <c r="J138" s="10">
        <v>0</v>
      </c>
      <c r="K138" s="12">
        <v>22</v>
      </c>
      <c r="L138" s="12" t="s">
        <v>7981</v>
      </c>
      <c r="M138" s="4" t="s">
        <v>644</v>
      </c>
      <c r="N138" s="9" t="s">
        <v>423</v>
      </c>
      <c r="O138" s="9" t="s">
        <v>16</v>
      </c>
      <c r="P138" s="4" t="s">
        <v>7982</v>
      </c>
      <c r="Q138" s="4" t="s">
        <v>20</v>
      </c>
      <c r="R138" s="4" t="s">
        <v>22</v>
      </c>
      <c r="S138" s="9" t="s">
        <v>22</v>
      </c>
      <c r="T138" s="13">
        <v>48</v>
      </c>
    </row>
    <row r="139" spans="1:20" s="1" customFormat="1">
      <c r="A139" s="9" t="s">
        <v>637</v>
      </c>
      <c r="B139" s="9" t="s">
        <v>638</v>
      </c>
      <c r="C139" s="9" t="s">
        <v>7983</v>
      </c>
      <c r="D139" s="9" t="s">
        <v>7984</v>
      </c>
      <c r="E139" s="9" t="s">
        <v>7985</v>
      </c>
      <c r="F139" s="9" t="s">
        <v>22</v>
      </c>
      <c r="G139" s="9" t="s">
        <v>59</v>
      </c>
      <c r="H139" s="9" t="s">
        <v>92</v>
      </c>
      <c r="I139" s="58">
        <v>0</v>
      </c>
      <c r="J139" s="10">
        <v>0</v>
      </c>
      <c r="K139" s="12">
        <v>22</v>
      </c>
      <c r="L139" s="12" t="s">
        <v>7981</v>
      </c>
      <c r="M139" s="4" t="s">
        <v>7986</v>
      </c>
      <c r="N139" s="9" t="s">
        <v>645</v>
      </c>
      <c r="O139" s="9" t="s">
        <v>646</v>
      </c>
      <c r="P139" s="4" t="s">
        <v>7987</v>
      </c>
      <c r="Q139" s="4" t="s">
        <v>20</v>
      </c>
      <c r="R139" s="4" t="s">
        <v>22</v>
      </c>
      <c r="S139" s="9" t="s">
        <v>22</v>
      </c>
      <c r="T139" s="13">
        <v>48</v>
      </c>
    </row>
    <row r="140" spans="1:20" s="1" customFormat="1">
      <c r="A140" s="4" t="s">
        <v>637</v>
      </c>
      <c r="B140" s="4" t="s">
        <v>638</v>
      </c>
      <c r="C140" s="4" t="s">
        <v>647</v>
      </c>
      <c r="D140" s="4" t="s">
        <v>648</v>
      </c>
      <c r="E140" s="4" t="s">
        <v>649</v>
      </c>
      <c r="F140" s="4" t="s">
        <v>22</v>
      </c>
      <c r="G140" s="4" t="s">
        <v>59</v>
      </c>
      <c r="H140" s="4" t="s">
        <v>16</v>
      </c>
      <c r="I140" s="57">
        <v>75</v>
      </c>
      <c r="J140" s="5">
        <f>H140*I140</f>
        <v>150</v>
      </c>
      <c r="K140" s="14">
        <v>22</v>
      </c>
      <c r="L140" s="6"/>
      <c r="M140" s="4" t="s">
        <v>650</v>
      </c>
      <c r="N140" s="4" t="s">
        <v>423</v>
      </c>
      <c r="O140" s="4" t="s">
        <v>16</v>
      </c>
      <c r="P140" s="4" t="s">
        <v>651</v>
      </c>
      <c r="Q140" s="4" t="s">
        <v>20</v>
      </c>
      <c r="R140" s="4" t="s">
        <v>22</v>
      </c>
      <c r="S140" s="4" t="s">
        <v>22</v>
      </c>
      <c r="T140" s="7">
        <v>48</v>
      </c>
    </row>
    <row r="141" spans="1:20" s="1" customFormat="1">
      <c r="A141" s="4" t="s">
        <v>637</v>
      </c>
      <c r="B141" s="4" t="s">
        <v>638</v>
      </c>
      <c r="C141" s="4" t="s">
        <v>652</v>
      </c>
      <c r="D141" s="4" t="s">
        <v>653</v>
      </c>
      <c r="E141" s="4" t="s">
        <v>654</v>
      </c>
      <c r="F141" s="4" t="s">
        <v>22</v>
      </c>
      <c r="G141" s="4" t="s">
        <v>59</v>
      </c>
      <c r="H141" s="4" t="s">
        <v>16</v>
      </c>
      <c r="I141" s="57">
        <v>75</v>
      </c>
      <c r="J141" s="5">
        <f>H141*I141</f>
        <v>150</v>
      </c>
      <c r="K141" s="14">
        <v>22</v>
      </c>
      <c r="L141" s="6"/>
      <c r="M141" s="4" t="s">
        <v>650</v>
      </c>
      <c r="N141" s="4" t="s">
        <v>423</v>
      </c>
      <c r="O141" s="4" t="s">
        <v>16</v>
      </c>
      <c r="P141" s="4" t="s">
        <v>655</v>
      </c>
      <c r="Q141" s="4" t="s">
        <v>20</v>
      </c>
      <c r="R141" s="4" t="s">
        <v>22</v>
      </c>
      <c r="S141" s="4" t="s">
        <v>22</v>
      </c>
      <c r="T141" s="7">
        <v>48</v>
      </c>
    </row>
    <row r="142" spans="1:20" s="1" customFormat="1">
      <c r="A142" s="4" t="s">
        <v>637</v>
      </c>
      <c r="B142" s="4" t="s">
        <v>638</v>
      </c>
      <c r="C142" s="4" t="s">
        <v>656</v>
      </c>
      <c r="D142" s="4" t="s">
        <v>657</v>
      </c>
      <c r="E142" s="4" t="s">
        <v>658</v>
      </c>
      <c r="F142" s="4" t="s">
        <v>22</v>
      </c>
      <c r="G142" s="4" t="s">
        <v>59</v>
      </c>
      <c r="H142" s="4" t="s">
        <v>16</v>
      </c>
      <c r="I142" s="57">
        <v>75</v>
      </c>
      <c r="J142" s="5">
        <f>H142*I142</f>
        <v>150</v>
      </c>
      <c r="K142" s="14">
        <v>22</v>
      </c>
      <c r="L142" s="6"/>
      <c r="M142" s="4" t="s">
        <v>650</v>
      </c>
      <c r="N142" s="4" t="s">
        <v>423</v>
      </c>
      <c r="O142" s="4" t="s">
        <v>16</v>
      </c>
      <c r="P142" s="4" t="s">
        <v>659</v>
      </c>
      <c r="Q142" s="4" t="s">
        <v>20</v>
      </c>
      <c r="R142" s="4" t="s">
        <v>22</v>
      </c>
      <c r="S142" s="4" t="s">
        <v>22</v>
      </c>
      <c r="T142" s="7">
        <v>48</v>
      </c>
    </row>
    <row r="143" spans="1:20" s="1" customFormat="1">
      <c r="A143" s="4" t="s">
        <v>637</v>
      </c>
      <c r="B143" s="4" t="s">
        <v>638</v>
      </c>
      <c r="C143" s="4" t="s">
        <v>660</v>
      </c>
      <c r="D143" s="4" t="s">
        <v>661</v>
      </c>
      <c r="E143" s="4" t="s">
        <v>662</v>
      </c>
      <c r="F143" s="4" t="s">
        <v>22</v>
      </c>
      <c r="G143" s="4" t="s">
        <v>59</v>
      </c>
      <c r="H143" s="4" t="s">
        <v>16</v>
      </c>
      <c r="I143" s="57">
        <v>75</v>
      </c>
      <c r="J143" s="5">
        <f>H143*I143</f>
        <v>150</v>
      </c>
      <c r="K143" s="14">
        <v>22</v>
      </c>
      <c r="L143" s="6"/>
      <c r="M143" s="4" t="s">
        <v>650</v>
      </c>
      <c r="N143" s="4" t="s">
        <v>423</v>
      </c>
      <c r="O143" s="4" t="s">
        <v>16</v>
      </c>
      <c r="P143" s="4" t="s">
        <v>663</v>
      </c>
      <c r="Q143" s="4" t="s">
        <v>20</v>
      </c>
      <c r="R143" s="4" t="s">
        <v>22</v>
      </c>
      <c r="S143" s="4" t="s">
        <v>22</v>
      </c>
      <c r="T143" s="7">
        <v>48</v>
      </c>
    </row>
    <row r="144" spans="1:20" s="1" customFormat="1">
      <c r="A144" s="9" t="s">
        <v>637</v>
      </c>
      <c r="B144" s="9" t="s">
        <v>638</v>
      </c>
      <c r="C144" s="9" t="s">
        <v>7988</v>
      </c>
      <c r="D144" s="9" t="s">
        <v>7989</v>
      </c>
      <c r="E144" s="9" t="s">
        <v>7990</v>
      </c>
      <c r="F144" s="9" t="s">
        <v>22</v>
      </c>
      <c r="G144" s="9" t="s">
        <v>59</v>
      </c>
      <c r="H144" s="9" t="s">
        <v>92</v>
      </c>
      <c r="I144" s="58">
        <v>0</v>
      </c>
      <c r="J144" s="10">
        <v>0</v>
      </c>
      <c r="K144" s="12">
        <v>22</v>
      </c>
      <c r="L144" s="12" t="s">
        <v>7981</v>
      </c>
      <c r="M144" s="4" t="s">
        <v>664</v>
      </c>
      <c r="N144" s="9" t="s">
        <v>645</v>
      </c>
      <c r="O144" s="9" t="s">
        <v>646</v>
      </c>
      <c r="P144" s="4" t="s">
        <v>7991</v>
      </c>
      <c r="Q144" s="4" t="s">
        <v>20</v>
      </c>
      <c r="R144" s="4" t="s">
        <v>22</v>
      </c>
      <c r="S144" s="9" t="s">
        <v>22</v>
      </c>
      <c r="T144" s="13">
        <v>48</v>
      </c>
    </row>
    <row r="145" spans="1:20" s="1" customFormat="1">
      <c r="A145" s="4" t="s">
        <v>637</v>
      </c>
      <c r="B145" s="4" t="s">
        <v>638</v>
      </c>
      <c r="C145" s="4" t="s">
        <v>665</v>
      </c>
      <c r="D145" s="4" t="s">
        <v>666</v>
      </c>
      <c r="E145" s="4" t="s">
        <v>7449</v>
      </c>
      <c r="F145" s="4" t="s">
        <v>22</v>
      </c>
      <c r="G145" s="4" t="s">
        <v>59</v>
      </c>
      <c r="H145" s="4" t="s">
        <v>16</v>
      </c>
      <c r="I145" s="57">
        <v>75</v>
      </c>
      <c r="J145" s="5">
        <f>H145*I145</f>
        <v>150</v>
      </c>
      <c r="K145" s="14">
        <v>22</v>
      </c>
      <c r="L145" s="6" t="s">
        <v>667</v>
      </c>
      <c r="M145" s="4" t="s">
        <v>650</v>
      </c>
      <c r="N145" s="4" t="s">
        <v>423</v>
      </c>
      <c r="O145" s="4" t="s">
        <v>16</v>
      </c>
      <c r="P145" s="4" t="s">
        <v>668</v>
      </c>
      <c r="Q145" s="4" t="s">
        <v>20</v>
      </c>
      <c r="R145" s="4" t="s">
        <v>22</v>
      </c>
      <c r="S145" s="4" t="s">
        <v>22</v>
      </c>
      <c r="T145" s="7">
        <v>48</v>
      </c>
    </row>
    <row r="146" spans="1:20" s="1" customFormat="1">
      <c r="A146" s="4" t="s">
        <v>637</v>
      </c>
      <c r="B146" s="4" t="s">
        <v>638</v>
      </c>
      <c r="C146" s="4" t="s">
        <v>669</v>
      </c>
      <c r="D146" s="4" t="s">
        <v>670</v>
      </c>
      <c r="E146" s="4" t="s">
        <v>7450</v>
      </c>
      <c r="F146" s="4" t="s">
        <v>22</v>
      </c>
      <c r="G146" s="4" t="s">
        <v>59</v>
      </c>
      <c r="H146" s="4" t="s">
        <v>16</v>
      </c>
      <c r="I146" s="57">
        <v>75</v>
      </c>
      <c r="J146" s="5">
        <f>H146*I146</f>
        <v>150</v>
      </c>
      <c r="K146" s="14">
        <v>22</v>
      </c>
      <c r="L146" s="6" t="s">
        <v>671</v>
      </c>
      <c r="M146" s="4" t="s">
        <v>650</v>
      </c>
      <c r="N146" s="4" t="s">
        <v>423</v>
      </c>
      <c r="O146" s="4" t="s">
        <v>16</v>
      </c>
      <c r="P146" s="4" t="s">
        <v>672</v>
      </c>
      <c r="Q146" s="4" t="s">
        <v>20</v>
      </c>
      <c r="R146" s="4" t="s">
        <v>22</v>
      </c>
      <c r="S146" s="4" t="s">
        <v>22</v>
      </c>
      <c r="T146" s="7">
        <v>48</v>
      </c>
    </row>
    <row r="147" spans="1:20" s="1" customFormat="1">
      <c r="A147" s="9" t="s">
        <v>637</v>
      </c>
      <c r="B147" s="9" t="s">
        <v>638</v>
      </c>
      <c r="C147" s="9" t="s">
        <v>7992</v>
      </c>
      <c r="D147" s="9" t="s">
        <v>7993</v>
      </c>
      <c r="E147" s="9" t="s">
        <v>7994</v>
      </c>
      <c r="F147" s="9" t="s">
        <v>22</v>
      </c>
      <c r="G147" s="9" t="s">
        <v>59</v>
      </c>
      <c r="H147" s="9" t="s">
        <v>673</v>
      </c>
      <c r="I147" s="58">
        <v>0</v>
      </c>
      <c r="J147" s="10">
        <v>0</v>
      </c>
      <c r="K147" s="12">
        <v>22</v>
      </c>
      <c r="L147" s="12" t="s">
        <v>7981</v>
      </c>
      <c r="M147" s="4" t="s">
        <v>7995</v>
      </c>
      <c r="N147" s="9" t="s">
        <v>645</v>
      </c>
      <c r="O147" s="9" t="s">
        <v>674</v>
      </c>
      <c r="P147" s="4" t="s">
        <v>7996</v>
      </c>
      <c r="Q147" s="4" t="s">
        <v>20</v>
      </c>
      <c r="R147" s="4" t="s">
        <v>22</v>
      </c>
      <c r="S147" s="9" t="s">
        <v>22</v>
      </c>
      <c r="T147" s="13">
        <v>48</v>
      </c>
    </row>
    <row r="148" spans="1:20" s="1" customFormat="1">
      <c r="A148" s="4" t="s">
        <v>637</v>
      </c>
      <c r="B148" s="4" t="s">
        <v>638</v>
      </c>
      <c r="C148" s="4" t="s">
        <v>675</v>
      </c>
      <c r="D148" s="4" t="s">
        <v>676</v>
      </c>
      <c r="E148" s="4" t="s">
        <v>677</v>
      </c>
      <c r="F148" s="4" t="s">
        <v>22</v>
      </c>
      <c r="G148" s="4" t="s">
        <v>59</v>
      </c>
      <c r="H148" s="4" t="s">
        <v>92</v>
      </c>
      <c r="I148" s="57">
        <v>75</v>
      </c>
      <c r="J148" s="5">
        <f t="shared" ref="J148:J179" si="6">H148*I148</f>
        <v>450</v>
      </c>
      <c r="K148" s="14">
        <v>22</v>
      </c>
      <c r="L148" s="6"/>
      <c r="M148" s="4" t="s">
        <v>678</v>
      </c>
      <c r="N148" s="4" t="s">
        <v>645</v>
      </c>
      <c r="O148" s="4" t="s">
        <v>646</v>
      </c>
      <c r="P148" s="4" t="s">
        <v>679</v>
      </c>
      <c r="Q148" s="4" t="s">
        <v>20</v>
      </c>
      <c r="R148" s="4" t="s">
        <v>22</v>
      </c>
      <c r="S148" s="4" t="s">
        <v>22</v>
      </c>
      <c r="T148" s="7">
        <v>48</v>
      </c>
    </row>
    <row r="149" spans="1:20" s="1" customFormat="1">
      <c r="A149" s="4" t="s">
        <v>637</v>
      </c>
      <c r="B149" s="4" t="s">
        <v>638</v>
      </c>
      <c r="C149" s="4" t="s">
        <v>680</v>
      </c>
      <c r="D149" s="4" t="s">
        <v>681</v>
      </c>
      <c r="E149" s="4" t="s">
        <v>682</v>
      </c>
      <c r="F149" s="4" t="s">
        <v>22</v>
      </c>
      <c r="G149" s="4" t="s">
        <v>59</v>
      </c>
      <c r="H149" s="4" t="s">
        <v>16</v>
      </c>
      <c r="I149" s="57">
        <v>75</v>
      </c>
      <c r="J149" s="5">
        <f t="shared" si="6"/>
        <v>150</v>
      </c>
      <c r="K149" s="14">
        <v>22</v>
      </c>
      <c r="L149" s="6"/>
      <c r="M149" s="4" t="s">
        <v>650</v>
      </c>
      <c r="N149" s="4" t="s">
        <v>423</v>
      </c>
      <c r="O149" s="4" t="s">
        <v>16</v>
      </c>
      <c r="P149" s="4" t="s">
        <v>683</v>
      </c>
      <c r="Q149" s="4" t="s">
        <v>20</v>
      </c>
      <c r="R149" s="4" t="s">
        <v>22</v>
      </c>
      <c r="S149" s="4" t="s">
        <v>22</v>
      </c>
      <c r="T149" s="7">
        <v>48</v>
      </c>
    </row>
    <row r="150" spans="1:20" s="1" customFormat="1">
      <c r="A150" s="4" t="s">
        <v>637</v>
      </c>
      <c r="B150" s="4" t="s">
        <v>638</v>
      </c>
      <c r="C150" s="4" t="s">
        <v>684</v>
      </c>
      <c r="D150" s="4" t="s">
        <v>685</v>
      </c>
      <c r="E150" s="4" t="s">
        <v>686</v>
      </c>
      <c r="F150" s="4" t="s">
        <v>22</v>
      </c>
      <c r="G150" s="4" t="s">
        <v>421</v>
      </c>
      <c r="H150" s="4" t="s">
        <v>75</v>
      </c>
      <c r="I150" s="57">
        <v>135</v>
      </c>
      <c r="J150" s="5">
        <f t="shared" si="6"/>
        <v>675</v>
      </c>
      <c r="K150" s="14">
        <v>22</v>
      </c>
      <c r="L150" s="6"/>
      <c r="M150" s="4" t="s">
        <v>687</v>
      </c>
      <c r="N150" s="4" t="s">
        <v>423</v>
      </c>
      <c r="O150" s="4" t="s">
        <v>75</v>
      </c>
      <c r="P150" s="4" t="s">
        <v>688</v>
      </c>
      <c r="Q150" s="4" t="s">
        <v>20</v>
      </c>
      <c r="R150" s="4" t="s">
        <v>22</v>
      </c>
      <c r="S150" s="4" t="s">
        <v>22</v>
      </c>
      <c r="T150" s="7">
        <v>48</v>
      </c>
    </row>
    <row r="151" spans="1:20" s="1" customFormat="1">
      <c r="A151" s="4" t="s">
        <v>637</v>
      </c>
      <c r="B151" s="4" t="s">
        <v>638</v>
      </c>
      <c r="C151" s="4" t="s">
        <v>689</v>
      </c>
      <c r="D151" s="4" t="s">
        <v>690</v>
      </c>
      <c r="E151" s="4" t="s">
        <v>691</v>
      </c>
      <c r="F151" s="4" t="s">
        <v>22</v>
      </c>
      <c r="G151" s="4" t="s">
        <v>59</v>
      </c>
      <c r="H151" s="4" t="s">
        <v>366</v>
      </c>
      <c r="I151" s="57">
        <v>105</v>
      </c>
      <c r="J151" s="5">
        <f t="shared" si="6"/>
        <v>840</v>
      </c>
      <c r="K151" s="14">
        <v>22</v>
      </c>
      <c r="L151" s="6"/>
      <c r="M151" s="4" t="s">
        <v>692</v>
      </c>
      <c r="N151" s="4" t="s">
        <v>693</v>
      </c>
      <c r="O151" s="4" t="s">
        <v>694</v>
      </c>
      <c r="P151" s="4" t="s">
        <v>695</v>
      </c>
      <c r="Q151" s="4" t="s">
        <v>20</v>
      </c>
      <c r="R151" s="4" t="s">
        <v>22</v>
      </c>
      <c r="S151" s="4" t="s">
        <v>22</v>
      </c>
      <c r="T151" s="7">
        <v>48</v>
      </c>
    </row>
    <row r="152" spans="1:20" s="1" customFormat="1">
      <c r="A152" s="4" t="s">
        <v>637</v>
      </c>
      <c r="B152" s="4" t="s">
        <v>638</v>
      </c>
      <c r="C152" s="4" t="s">
        <v>696</v>
      </c>
      <c r="D152" s="4" t="s">
        <v>697</v>
      </c>
      <c r="E152" s="4" t="s">
        <v>698</v>
      </c>
      <c r="F152" s="4" t="s">
        <v>22</v>
      </c>
      <c r="G152" s="4" t="s">
        <v>59</v>
      </c>
      <c r="H152" s="4" t="s">
        <v>92</v>
      </c>
      <c r="I152" s="57">
        <v>105</v>
      </c>
      <c r="J152" s="5">
        <f t="shared" si="6"/>
        <v>630</v>
      </c>
      <c r="K152" s="14">
        <v>22</v>
      </c>
      <c r="L152" s="6"/>
      <c r="M152" s="4" t="s">
        <v>487</v>
      </c>
      <c r="N152" s="4" t="s">
        <v>423</v>
      </c>
      <c r="O152" s="4" t="s">
        <v>92</v>
      </c>
      <c r="P152" s="4" t="s">
        <v>699</v>
      </c>
      <c r="Q152" s="4" t="s">
        <v>20</v>
      </c>
      <c r="R152" s="4" t="s">
        <v>22</v>
      </c>
      <c r="S152" s="4" t="s">
        <v>22</v>
      </c>
      <c r="T152" s="7">
        <v>48</v>
      </c>
    </row>
    <row r="153" spans="1:20" s="1" customFormat="1">
      <c r="A153" s="4" t="s">
        <v>637</v>
      </c>
      <c r="B153" s="4" t="s">
        <v>638</v>
      </c>
      <c r="C153" s="4" t="s">
        <v>700</v>
      </c>
      <c r="D153" s="4" t="s">
        <v>701</v>
      </c>
      <c r="E153" s="4" t="s">
        <v>702</v>
      </c>
      <c r="F153" s="4" t="s">
        <v>22</v>
      </c>
      <c r="G153" s="4" t="s">
        <v>59</v>
      </c>
      <c r="H153" s="4" t="s">
        <v>16</v>
      </c>
      <c r="I153" s="57">
        <v>135</v>
      </c>
      <c r="J153" s="5">
        <f t="shared" si="6"/>
        <v>270</v>
      </c>
      <c r="K153" s="14">
        <v>22</v>
      </c>
      <c r="L153" s="6"/>
      <c r="M153" s="4" t="s">
        <v>703</v>
      </c>
      <c r="N153" s="4" t="s">
        <v>423</v>
      </c>
      <c r="O153" s="4" t="s">
        <v>16</v>
      </c>
      <c r="P153" s="4" t="s">
        <v>704</v>
      </c>
      <c r="Q153" s="4" t="s">
        <v>20</v>
      </c>
      <c r="R153" s="4" t="s">
        <v>22</v>
      </c>
      <c r="S153" s="4" t="s">
        <v>22</v>
      </c>
      <c r="T153" s="7">
        <v>48</v>
      </c>
    </row>
    <row r="154" spans="1:20" s="1" customFormat="1">
      <c r="A154" s="4" t="s">
        <v>637</v>
      </c>
      <c r="B154" s="4" t="s">
        <v>638</v>
      </c>
      <c r="C154" s="4" t="s">
        <v>705</v>
      </c>
      <c r="D154" s="4" t="s">
        <v>706</v>
      </c>
      <c r="E154" s="4" t="s">
        <v>707</v>
      </c>
      <c r="F154" s="4" t="s">
        <v>22</v>
      </c>
      <c r="G154" s="4" t="s">
        <v>59</v>
      </c>
      <c r="H154" s="4" t="s">
        <v>366</v>
      </c>
      <c r="I154" s="57">
        <v>135</v>
      </c>
      <c r="J154" s="5">
        <f t="shared" si="6"/>
        <v>1080</v>
      </c>
      <c r="K154" s="14">
        <v>22</v>
      </c>
      <c r="L154" s="6"/>
      <c r="M154" s="4" t="s">
        <v>708</v>
      </c>
      <c r="N154" s="4" t="s">
        <v>423</v>
      </c>
      <c r="O154" s="4" t="s">
        <v>366</v>
      </c>
      <c r="P154" s="4" t="s">
        <v>709</v>
      </c>
      <c r="Q154" s="4" t="s">
        <v>20</v>
      </c>
      <c r="R154" s="4" t="s">
        <v>22</v>
      </c>
      <c r="S154" s="4" t="s">
        <v>22</v>
      </c>
      <c r="T154" s="7">
        <v>48</v>
      </c>
    </row>
    <row r="155" spans="1:20" s="1" customFormat="1">
      <c r="A155" s="4" t="s">
        <v>637</v>
      </c>
      <c r="B155" s="4" t="s">
        <v>638</v>
      </c>
      <c r="C155" s="4" t="s">
        <v>710</v>
      </c>
      <c r="D155" s="4" t="s">
        <v>711</v>
      </c>
      <c r="E155" s="4" t="s">
        <v>712</v>
      </c>
      <c r="F155" s="4" t="s">
        <v>22</v>
      </c>
      <c r="G155" s="4" t="s">
        <v>59</v>
      </c>
      <c r="H155" s="4" t="s">
        <v>366</v>
      </c>
      <c r="I155" s="57">
        <v>105</v>
      </c>
      <c r="J155" s="5">
        <f t="shared" si="6"/>
        <v>840</v>
      </c>
      <c r="K155" s="14">
        <v>22</v>
      </c>
      <c r="L155" s="6"/>
      <c r="M155" s="4" t="s">
        <v>713</v>
      </c>
      <c r="N155" s="4" t="s">
        <v>423</v>
      </c>
      <c r="O155" s="4" t="s">
        <v>366</v>
      </c>
      <c r="P155" s="4" t="s">
        <v>714</v>
      </c>
      <c r="Q155" s="4" t="s">
        <v>20</v>
      </c>
      <c r="R155" s="4" t="s">
        <v>22</v>
      </c>
      <c r="S155" s="4" t="s">
        <v>22</v>
      </c>
      <c r="T155" s="7">
        <v>48</v>
      </c>
    </row>
    <row r="156" spans="1:20" s="1" customFormat="1">
      <c r="A156" s="4" t="s">
        <v>637</v>
      </c>
      <c r="B156" s="4" t="s">
        <v>638</v>
      </c>
      <c r="C156" s="4" t="s">
        <v>715</v>
      </c>
      <c r="D156" s="4" t="s">
        <v>716</v>
      </c>
      <c r="E156" s="4" t="s">
        <v>717</v>
      </c>
      <c r="F156" s="4" t="s">
        <v>22</v>
      </c>
      <c r="G156" s="4" t="s">
        <v>59</v>
      </c>
      <c r="H156" s="4" t="s">
        <v>16</v>
      </c>
      <c r="I156" s="57">
        <v>105</v>
      </c>
      <c r="J156" s="5">
        <f t="shared" si="6"/>
        <v>210</v>
      </c>
      <c r="K156" s="14">
        <v>22</v>
      </c>
      <c r="L156" s="6"/>
      <c r="M156" s="4" t="s">
        <v>718</v>
      </c>
      <c r="N156" s="4" t="s">
        <v>423</v>
      </c>
      <c r="O156" s="4" t="s">
        <v>16</v>
      </c>
      <c r="P156" s="4" t="s">
        <v>719</v>
      </c>
      <c r="Q156" s="4" t="s">
        <v>20</v>
      </c>
      <c r="R156" s="4" t="s">
        <v>22</v>
      </c>
      <c r="S156" s="4" t="s">
        <v>22</v>
      </c>
      <c r="T156" s="7">
        <v>48</v>
      </c>
    </row>
    <row r="157" spans="1:20" s="1" customFormat="1">
      <c r="A157" s="4" t="s">
        <v>637</v>
      </c>
      <c r="B157" s="4" t="s">
        <v>638</v>
      </c>
      <c r="C157" s="4" t="s">
        <v>720</v>
      </c>
      <c r="D157" s="4" t="s">
        <v>721</v>
      </c>
      <c r="E157" s="4" t="s">
        <v>722</v>
      </c>
      <c r="F157" s="4" t="s">
        <v>22</v>
      </c>
      <c r="G157" s="4" t="s">
        <v>59</v>
      </c>
      <c r="H157" s="4" t="s">
        <v>366</v>
      </c>
      <c r="I157" s="57">
        <v>135</v>
      </c>
      <c r="J157" s="5">
        <f t="shared" si="6"/>
        <v>1080</v>
      </c>
      <c r="K157" s="14">
        <v>22</v>
      </c>
      <c r="L157" s="6"/>
      <c r="M157" s="4" t="s">
        <v>723</v>
      </c>
      <c r="N157" s="4" t="s">
        <v>423</v>
      </c>
      <c r="O157" s="4" t="s">
        <v>366</v>
      </c>
      <c r="P157" s="4" t="s">
        <v>724</v>
      </c>
      <c r="Q157" s="4" t="s">
        <v>20</v>
      </c>
      <c r="R157" s="4" t="s">
        <v>22</v>
      </c>
      <c r="S157" s="4" t="s">
        <v>22</v>
      </c>
      <c r="T157" s="7">
        <v>48</v>
      </c>
    </row>
    <row r="158" spans="1:20" s="1" customFormat="1">
      <c r="A158" s="4" t="s">
        <v>637</v>
      </c>
      <c r="B158" s="4" t="s">
        <v>638</v>
      </c>
      <c r="C158" s="4" t="s">
        <v>725</v>
      </c>
      <c r="D158" s="4" t="s">
        <v>726</v>
      </c>
      <c r="E158" s="4" t="s">
        <v>727</v>
      </c>
      <c r="F158" s="4" t="s">
        <v>22</v>
      </c>
      <c r="G158" s="4" t="s">
        <v>59</v>
      </c>
      <c r="H158" s="4" t="s">
        <v>366</v>
      </c>
      <c r="I158" s="57">
        <v>135</v>
      </c>
      <c r="J158" s="5">
        <f t="shared" si="6"/>
        <v>1080</v>
      </c>
      <c r="K158" s="14">
        <v>22</v>
      </c>
      <c r="L158" s="6"/>
      <c r="M158" s="4" t="s">
        <v>708</v>
      </c>
      <c r="N158" s="4" t="s">
        <v>423</v>
      </c>
      <c r="O158" s="4" t="s">
        <v>366</v>
      </c>
      <c r="P158" s="4" t="s">
        <v>728</v>
      </c>
      <c r="Q158" s="4" t="s">
        <v>20</v>
      </c>
      <c r="R158" s="4" t="s">
        <v>22</v>
      </c>
      <c r="S158" s="4" t="s">
        <v>22</v>
      </c>
      <c r="T158" s="7">
        <v>48</v>
      </c>
    </row>
    <row r="159" spans="1:20" s="1" customFormat="1">
      <c r="A159" s="4" t="s">
        <v>637</v>
      </c>
      <c r="B159" s="4" t="s">
        <v>638</v>
      </c>
      <c r="C159" s="4" t="s">
        <v>729</v>
      </c>
      <c r="D159" s="4" t="s">
        <v>730</v>
      </c>
      <c r="E159" s="4" t="s">
        <v>731</v>
      </c>
      <c r="F159" s="4" t="s">
        <v>22</v>
      </c>
      <c r="G159" s="4" t="s">
        <v>59</v>
      </c>
      <c r="H159" s="4" t="s">
        <v>16</v>
      </c>
      <c r="I159" s="57">
        <v>105</v>
      </c>
      <c r="J159" s="5">
        <f t="shared" si="6"/>
        <v>210</v>
      </c>
      <c r="K159" s="14">
        <v>22</v>
      </c>
      <c r="L159" s="6"/>
      <c r="M159" s="4" t="s">
        <v>718</v>
      </c>
      <c r="N159" s="4" t="s">
        <v>423</v>
      </c>
      <c r="O159" s="4" t="s">
        <v>16</v>
      </c>
      <c r="P159" s="4" t="s">
        <v>732</v>
      </c>
      <c r="Q159" s="4" t="s">
        <v>20</v>
      </c>
      <c r="R159" s="4" t="s">
        <v>22</v>
      </c>
      <c r="S159" s="4" t="s">
        <v>22</v>
      </c>
      <c r="T159" s="7">
        <v>48</v>
      </c>
    </row>
    <row r="160" spans="1:20" s="1" customFormat="1">
      <c r="A160" s="4" t="s">
        <v>637</v>
      </c>
      <c r="B160" s="4" t="s">
        <v>638</v>
      </c>
      <c r="C160" s="4" t="s">
        <v>733</v>
      </c>
      <c r="D160" s="4" t="s">
        <v>734</v>
      </c>
      <c r="E160" s="4" t="s">
        <v>735</v>
      </c>
      <c r="F160" s="4" t="s">
        <v>22</v>
      </c>
      <c r="G160" s="4" t="s">
        <v>59</v>
      </c>
      <c r="H160" s="4" t="s">
        <v>254</v>
      </c>
      <c r="I160" s="57">
        <v>135</v>
      </c>
      <c r="J160" s="5">
        <f t="shared" si="6"/>
        <v>540</v>
      </c>
      <c r="K160" s="14">
        <v>22</v>
      </c>
      <c r="L160" s="6"/>
      <c r="M160" s="4" t="s">
        <v>736</v>
      </c>
      <c r="N160" s="4" t="s">
        <v>423</v>
      </c>
      <c r="O160" s="4" t="s">
        <v>254</v>
      </c>
      <c r="P160" s="4" t="s">
        <v>737</v>
      </c>
      <c r="Q160" s="4" t="s">
        <v>20</v>
      </c>
      <c r="R160" s="4" t="s">
        <v>22</v>
      </c>
      <c r="S160" s="4" t="s">
        <v>22</v>
      </c>
      <c r="T160" s="7">
        <v>48</v>
      </c>
    </row>
    <row r="161" spans="1:20" s="1" customFormat="1">
      <c r="A161" s="4" t="s">
        <v>637</v>
      </c>
      <c r="B161" s="4" t="s">
        <v>638</v>
      </c>
      <c r="C161" s="4" t="s">
        <v>738</v>
      </c>
      <c r="D161" s="4" t="s">
        <v>739</v>
      </c>
      <c r="E161" s="4" t="s">
        <v>740</v>
      </c>
      <c r="F161" s="4" t="s">
        <v>22</v>
      </c>
      <c r="G161" s="4" t="s">
        <v>59</v>
      </c>
      <c r="H161" s="4" t="s">
        <v>254</v>
      </c>
      <c r="I161" s="57">
        <v>135</v>
      </c>
      <c r="J161" s="5">
        <f t="shared" si="6"/>
        <v>540</v>
      </c>
      <c r="K161" s="14">
        <v>22</v>
      </c>
      <c r="L161" s="6"/>
      <c r="M161" s="4" t="s">
        <v>736</v>
      </c>
      <c r="N161" s="4" t="s">
        <v>423</v>
      </c>
      <c r="O161" s="4" t="s">
        <v>254</v>
      </c>
      <c r="P161" s="4" t="s">
        <v>741</v>
      </c>
      <c r="Q161" s="4" t="s">
        <v>20</v>
      </c>
      <c r="R161" s="4" t="s">
        <v>22</v>
      </c>
      <c r="S161" s="4" t="s">
        <v>22</v>
      </c>
      <c r="T161" s="7">
        <v>48</v>
      </c>
    </row>
    <row r="162" spans="1:20" s="1" customFormat="1">
      <c r="A162" s="4" t="s">
        <v>637</v>
      </c>
      <c r="B162" s="4" t="s">
        <v>638</v>
      </c>
      <c r="C162" s="4" t="s">
        <v>742</v>
      </c>
      <c r="D162" s="4" t="s">
        <v>743</v>
      </c>
      <c r="E162" s="4" t="s">
        <v>744</v>
      </c>
      <c r="F162" s="4" t="s">
        <v>22</v>
      </c>
      <c r="G162" s="4" t="s">
        <v>59</v>
      </c>
      <c r="H162" s="4" t="s">
        <v>16</v>
      </c>
      <c r="I162" s="57">
        <v>135</v>
      </c>
      <c r="J162" s="5">
        <f t="shared" si="6"/>
        <v>270</v>
      </c>
      <c r="K162" s="14">
        <v>22</v>
      </c>
      <c r="L162" s="6"/>
      <c r="M162" s="4" t="s">
        <v>703</v>
      </c>
      <c r="N162" s="4" t="s">
        <v>423</v>
      </c>
      <c r="O162" s="4" t="s">
        <v>16</v>
      </c>
      <c r="P162" s="4" t="s">
        <v>745</v>
      </c>
      <c r="Q162" s="4" t="s">
        <v>20</v>
      </c>
      <c r="R162" s="4" t="s">
        <v>22</v>
      </c>
      <c r="S162" s="4" t="s">
        <v>22</v>
      </c>
      <c r="T162" s="7">
        <v>48</v>
      </c>
    </row>
    <row r="163" spans="1:20" s="1" customFormat="1">
      <c r="A163" s="4" t="s">
        <v>637</v>
      </c>
      <c r="B163" s="4" t="s">
        <v>638</v>
      </c>
      <c r="C163" s="4" t="s">
        <v>746</v>
      </c>
      <c r="D163" s="4" t="s">
        <v>747</v>
      </c>
      <c r="E163" s="4" t="s">
        <v>748</v>
      </c>
      <c r="F163" s="4" t="s">
        <v>22</v>
      </c>
      <c r="G163" s="4" t="s">
        <v>59</v>
      </c>
      <c r="H163" s="4" t="s">
        <v>16</v>
      </c>
      <c r="I163" s="57">
        <v>272</v>
      </c>
      <c r="J163" s="5">
        <f t="shared" si="6"/>
        <v>544</v>
      </c>
      <c r="K163" s="14">
        <v>22</v>
      </c>
      <c r="L163" s="6"/>
      <c r="M163" s="4" t="s">
        <v>749</v>
      </c>
      <c r="N163" s="4" t="s">
        <v>423</v>
      </c>
      <c r="O163" s="4" t="s">
        <v>16</v>
      </c>
      <c r="P163" s="4" t="s">
        <v>750</v>
      </c>
      <c r="Q163" s="4" t="s">
        <v>20</v>
      </c>
      <c r="R163" s="4" t="s">
        <v>22</v>
      </c>
      <c r="S163" s="4" t="s">
        <v>22</v>
      </c>
      <c r="T163" s="7">
        <v>48</v>
      </c>
    </row>
    <row r="164" spans="1:20" s="1" customFormat="1">
      <c r="A164" s="4" t="s">
        <v>637</v>
      </c>
      <c r="B164" s="4" t="s">
        <v>638</v>
      </c>
      <c r="C164" s="4" t="s">
        <v>751</v>
      </c>
      <c r="D164" s="4" t="s">
        <v>752</v>
      </c>
      <c r="E164" s="4" t="s">
        <v>753</v>
      </c>
      <c r="F164" s="4" t="s">
        <v>22</v>
      </c>
      <c r="G164" s="4" t="s">
        <v>59</v>
      </c>
      <c r="H164" s="4" t="s">
        <v>92</v>
      </c>
      <c r="I164" s="57">
        <v>135</v>
      </c>
      <c r="J164" s="5">
        <f t="shared" si="6"/>
        <v>810</v>
      </c>
      <c r="K164" s="14">
        <v>22</v>
      </c>
      <c r="L164" s="6"/>
      <c r="M164" s="4" t="s">
        <v>754</v>
      </c>
      <c r="N164" s="4" t="s">
        <v>423</v>
      </c>
      <c r="O164" s="4" t="s">
        <v>92</v>
      </c>
      <c r="P164" s="4" t="s">
        <v>755</v>
      </c>
      <c r="Q164" s="4" t="s">
        <v>20</v>
      </c>
      <c r="R164" s="4" t="s">
        <v>22</v>
      </c>
      <c r="S164" s="4" t="s">
        <v>22</v>
      </c>
      <c r="T164" s="7">
        <v>48</v>
      </c>
    </row>
    <row r="165" spans="1:20" s="1" customFormat="1">
      <c r="A165" s="4" t="s">
        <v>637</v>
      </c>
      <c r="B165" s="4" t="s">
        <v>638</v>
      </c>
      <c r="C165" s="4" t="s">
        <v>756</v>
      </c>
      <c r="D165" s="4" t="s">
        <v>757</v>
      </c>
      <c r="E165" s="4" t="s">
        <v>758</v>
      </c>
      <c r="F165" s="4" t="s">
        <v>22</v>
      </c>
      <c r="G165" s="4" t="s">
        <v>59</v>
      </c>
      <c r="H165" s="4" t="s">
        <v>92</v>
      </c>
      <c r="I165" s="57">
        <v>272</v>
      </c>
      <c r="J165" s="5">
        <f t="shared" si="6"/>
        <v>1632</v>
      </c>
      <c r="K165" s="14">
        <v>22</v>
      </c>
      <c r="L165" s="6"/>
      <c r="M165" s="4" t="s">
        <v>759</v>
      </c>
      <c r="N165" s="4" t="s">
        <v>423</v>
      </c>
      <c r="O165" s="4" t="s">
        <v>92</v>
      </c>
      <c r="P165" s="4" t="s">
        <v>760</v>
      </c>
      <c r="Q165" s="4" t="s">
        <v>20</v>
      </c>
      <c r="R165" s="4" t="s">
        <v>22</v>
      </c>
      <c r="S165" s="4" t="s">
        <v>22</v>
      </c>
      <c r="T165" s="7">
        <v>48</v>
      </c>
    </row>
    <row r="166" spans="1:20" s="1" customFormat="1">
      <c r="A166" s="4" t="s">
        <v>637</v>
      </c>
      <c r="B166" s="4" t="s">
        <v>638</v>
      </c>
      <c r="C166" s="4" t="s">
        <v>761</v>
      </c>
      <c r="D166" s="4" t="s">
        <v>762</v>
      </c>
      <c r="E166" s="4" t="s">
        <v>763</v>
      </c>
      <c r="F166" s="4" t="s">
        <v>22</v>
      </c>
      <c r="G166" s="4" t="s">
        <v>59</v>
      </c>
      <c r="H166" s="4" t="s">
        <v>110</v>
      </c>
      <c r="I166" s="57">
        <v>135</v>
      </c>
      <c r="J166" s="5">
        <f t="shared" si="6"/>
        <v>1350</v>
      </c>
      <c r="K166" s="14">
        <v>22</v>
      </c>
      <c r="L166" s="6"/>
      <c r="M166" s="4" t="s">
        <v>764</v>
      </c>
      <c r="N166" s="4" t="s">
        <v>423</v>
      </c>
      <c r="O166" s="4" t="s">
        <v>110</v>
      </c>
      <c r="P166" s="4" t="s">
        <v>765</v>
      </c>
      <c r="Q166" s="4" t="s">
        <v>20</v>
      </c>
      <c r="R166" s="4" t="s">
        <v>22</v>
      </c>
      <c r="S166" s="4" t="s">
        <v>22</v>
      </c>
      <c r="T166" s="7">
        <v>48</v>
      </c>
    </row>
    <row r="167" spans="1:20" s="1" customFormat="1">
      <c r="A167" s="4" t="s">
        <v>637</v>
      </c>
      <c r="B167" s="4" t="s">
        <v>638</v>
      </c>
      <c r="C167" s="4" t="s">
        <v>766</v>
      </c>
      <c r="D167" s="4" t="s">
        <v>767</v>
      </c>
      <c r="E167" s="4" t="s">
        <v>768</v>
      </c>
      <c r="F167" s="4" t="s">
        <v>22</v>
      </c>
      <c r="G167" s="4" t="s">
        <v>59</v>
      </c>
      <c r="H167" s="4" t="s">
        <v>110</v>
      </c>
      <c r="I167" s="57">
        <v>135</v>
      </c>
      <c r="J167" s="5">
        <f t="shared" si="6"/>
        <v>1350</v>
      </c>
      <c r="K167" s="14">
        <v>22</v>
      </c>
      <c r="L167" s="6"/>
      <c r="M167" s="4" t="s">
        <v>764</v>
      </c>
      <c r="N167" s="4" t="s">
        <v>423</v>
      </c>
      <c r="O167" s="4" t="s">
        <v>110</v>
      </c>
      <c r="P167" s="4" t="s">
        <v>769</v>
      </c>
      <c r="Q167" s="4" t="s">
        <v>20</v>
      </c>
      <c r="R167" s="4" t="s">
        <v>22</v>
      </c>
      <c r="S167" s="4" t="s">
        <v>22</v>
      </c>
      <c r="T167" s="7">
        <v>48</v>
      </c>
    </row>
    <row r="168" spans="1:20" s="1" customFormat="1">
      <c r="A168" s="4" t="s">
        <v>637</v>
      </c>
      <c r="B168" s="4" t="s">
        <v>638</v>
      </c>
      <c r="C168" s="4" t="s">
        <v>770</v>
      </c>
      <c r="D168" s="4" t="s">
        <v>771</v>
      </c>
      <c r="E168" s="4" t="s">
        <v>772</v>
      </c>
      <c r="F168" s="4" t="s">
        <v>22</v>
      </c>
      <c r="G168" s="4" t="s">
        <v>59</v>
      </c>
      <c r="H168" s="4" t="s">
        <v>110</v>
      </c>
      <c r="I168" s="57">
        <v>135</v>
      </c>
      <c r="J168" s="5">
        <f t="shared" si="6"/>
        <v>1350</v>
      </c>
      <c r="K168" s="14">
        <v>22</v>
      </c>
      <c r="L168" s="6"/>
      <c r="M168" s="4" t="s">
        <v>764</v>
      </c>
      <c r="N168" s="4" t="s">
        <v>423</v>
      </c>
      <c r="O168" s="4" t="s">
        <v>110</v>
      </c>
      <c r="P168" s="4" t="s">
        <v>773</v>
      </c>
      <c r="Q168" s="4" t="s">
        <v>20</v>
      </c>
      <c r="R168" s="4" t="s">
        <v>22</v>
      </c>
      <c r="S168" s="4" t="s">
        <v>22</v>
      </c>
      <c r="T168" s="7">
        <v>48</v>
      </c>
    </row>
    <row r="169" spans="1:20" s="1" customFormat="1">
      <c r="A169" s="4" t="s">
        <v>637</v>
      </c>
      <c r="B169" s="4" t="s">
        <v>638</v>
      </c>
      <c r="C169" s="4" t="s">
        <v>774</v>
      </c>
      <c r="D169" s="4" t="s">
        <v>775</v>
      </c>
      <c r="E169" s="4" t="s">
        <v>776</v>
      </c>
      <c r="F169" s="4" t="s">
        <v>22</v>
      </c>
      <c r="G169" s="4" t="s">
        <v>59</v>
      </c>
      <c r="H169" s="4" t="s">
        <v>92</v>
      </c>
      <c r="I169" s="57">
        <v>135</v>
      </c>
      <c r="J169" s="5">
        <f t="shared" si="6"/>
        <v>810</v>
      </c>
      <c r="K169" s="14">
        <v>22</v>
      </c>
      <c r="L169" s="6"/>
      <c r="M169" s="4" t="s">
        <v>777</v>
      </c>
      <c r="N169" s="4" t="s">
        <v>423</v>
      </c>
      <c r="O169" s="4" t="s">
        <v>92</v>
      </c>
      <c r="P169" s="4" t="s">
        <v>778</v>
      </c>
      <c r="Q169" s="4" t="s">
        <v>20</v>
      </c>
      <c r="R169" s="4" t="s">
        <v>22</v>
      </c>
      <c r="S169" s="4" t="s">
        <v>22</v>
      </c>
      <c r="T169" s="7">
        <v>48</v>
      </c>
    </row>
    <row r="170" spans="1:20" s="1" customFormat="1">
      <c r="A170" s="4" t="s">
        <v>637</v>
      </c>
      <c r="B170" s="4" t="s">
        <v>638</v>
      </c>
      <c r="C170" s="4" t="s">
        <v>779</v>
      </c>
      <c r="D170" s="4" t="s">
        <v>780</v>
      </c>
      <c r="E170" s="4" t="s">
        <v>781</v>
      </c>
      <c r="F170" s="4" t="s">
        <v>22</v>
      </c>
      <c r="G170" s="4" t="s">
        <v>59</v>
      </c>
      <c r="H170" s="4" t="s">
        <v>254</v>
      </c>
      <c r="I170" s="57">
        <v>135</v>
      </c>
      <c r="J170" s="5">
        <f t="shared" si="6"/>
        <v>540</v>
      </c>
      <c r="K170" s="14">
        <v>22</v>
      </c>
      <c r="L170" s="6"/>
      <c r="M170" s="4" t="s">
        <v>736</v>
      </c>
      <c r="N170" s="4" t="s">
        <v>423</v>
      </c>
      <c r="O170" s="4" t="s">
        <v>254</v>
      </c>
      <c r="P170" s="4" t="s">
        <v>782</v>
      </c>
      <c r="Q170" s="4" t="s">
        <v>20</v>
      </c>
      <c r="R170" s="4" t="s">
        <v>22</v>
      </c>
      <c r="S170" s="4" t="s">
        <v>22</v>
      </c>
      <c r="T170" s="7">
        <v>48</v>
      </c>
    </row>
    <row r="171" spans="1:20" s="1" customFormat="1">
      <c r="A171" s="4" t="s">
        <v>637</v>
      </c>
      <c r="B171" s="4" t="s">
        <v>638</v>
      </c>
      <c r="C171" s="4" t="s">
        <v>783</v>
      </c>
      <c r="D171" s="4" t="s">
        <v>784</v>
      </c>
      <c r="E171" s="4" t="s">
        <v>785</v>
      </c>
      <c r="F171" s="4" t="s">
        <v>22</v>
      </c>
      <c r="G171" s="4" t="s">
        <v>59</v>
      </c>
      <c r="H171" s="4" t="s">
        <v>16</v>
      </c>
      <c r="I171" s="57">
        <v>135</v>
      </c>
      <c r="J171" s="5">
        <f t="shared" si="6"/>
        <v>270</v>
      </c>
      <c r="K171" s="14">
        <v>22</v>
      </c>
      <c r="L171" s="6"/>
      <c r="M171" s="4" t="s">
        <v>703</v>
      </c>
      <c r="N171" s="4" t="s">
        <v>423</v>
      </c>
      <c r="O171" s="4" t="s">
        <v>16</v>
      </c>
      <c r="P171" s="4" t="s">
        <v>786</v>
      </c>
      <c r="Q171" s="4" t="s">
        <v>20</v>
      </c>
      <c r="R171" s="4" t="s">
        <v>22</v>
      </c>
      <c r="S171" s="4" t="s">
        <v>22</v>
      </c>
      <c r="T171" s="7">
        <v>48</v>
      </c>
    </row>
    <row r="172" spans="1:20" s="1" customFormat="1">
      <c r="A172" s="4" t="s">
        <v>637</v>
      </c>
      <c r="B172" s="4" t="s">
        <v>638</v>
      </c>
      <c r="C172" s="4" t="s">
        <v>787</v>
      </c>
      <c r="D172" s="4" t="s">
        <v>788</v>
      </c>
      <c r="E172" s="4" t="s">
        <v>789</v>
      </c>
      <c r="F172" s="4" t="s">
        <v>22</v>
      </c>
      <c r="G172" s="4" t="s">
        <v>59</v>
      </c>
      <c r="H172" s="4" t="s">
        <v>16</v>
      </c>
      <c r="I172" s="57">
        <v>135</v>
      </c>
      <c r="J172" s="5">
        <f t="shared" si="6"/>
        <v>270</v>
      </c>
      <c r="K172" s="14">
        <v>22</v>
      </c>
      <c r="L172" s="6"/>
      <c r="M172" s="4" t="s">
        <v>790</v>
      </c>
      <c r="N172" s="4" t="s">
        <v>423</v>
      </c>
      <c r="O172" s="4" t="s">
        <v>16</v>
      </c>
      <c r="P172" s="4" t="s">
        <v>791</v>
      </c>
      <c r="Q172" s="4" t="s">
        <v>20</v>
      </c>
      <c r="R172" s="4" t="s">
        <v>22</v>
      </c>
      <c r="S172" s="4" t="s">
        <v>22</v>
      </c>
      <c r="T172" s="7">
        <v>48</v>
      </c>
    </row>
    <row r="173" spans="1:20" s="1" customFormat="1">
      <c r="A173" s="4" t="s">
        <v>637</v>
      </c>
      <c r="B173" s="4" t="s">
        <v>638</v>
      </c>
      <c r="C173" s="4" t="s">
        <v>792</v>
      </c>
      <c r="D173" s="4" t="s">
        <v>793</v>
      </c>
      <c r="E173" s="4" t="s">
        <v>794</v>
      </c>
      <c r="F173" s="4" t="s">
        <v>22</v>
      </c>
      <c r="G173" s="4" t="s">
        <v>59</v>
      </c>
      <c r="H173" s="4" t="s">
        <v>254</v>
      </c>
      <c r="I173" s="57">
        <v>135</v>
      </c>
      <c r="J173" s="5">
        <f t="shared" si="6"/>
        <v>540</v>
      </c>
      <c r="K173" s="14">
        <v>22</v>
      </c>
      <c r="L173" s="6"/>
      <c r="M173" s="4" t="s">
        <v>736</v>
      </c>
      <c r="N173" s="4" t="s">
        <v>423</v>
      </c>
      <c r="O173" s="4" t="s">
        <v>254</v>
      </c>
      <c r="P173" s="4" t="s">
        <v>795</v>
      </c>
      <c r="Q173" s="4" t="s">
        <v>20</v>
      </c>
      <c r="R173" s="4" t="s">
        <v>22</v>
      </c>
      <c r="S173" s="4" t="s">
        <v>22</v>
      </c>
      <c r="T173" s="7">
        <v>48</v>
      </c>
    </row>
    <row r="174" spans="1:20" s="1" customFormat="1">
      <c r="A174" s="4" t="s">
        <v>637</v>
      </c>
      <c r="B174" s="4" t="s">
        <v>638</v>
      </c>
      <c r="C174" s="4" t="s">
        <v>796</v>
      </c>
      <c r="D174" s="4" t="s">
        <v>797</v>
      </c>
      <c r="E174" s="4" t="s">
        <v>798</v>
      </c>
      <c r="F174" s="4" t="s">
        <v>22</v>
      </c>
      <c r="G174" s="4" t="s">
        <v>59</v>
      </c>
      <c r="H174" s="4" t="s">
        <v>366</v>
      </c>
      <c r="I174" s="57">
        <v>135</v>
      </c>
      <c r="J174" s="5">
        <f t="shared" si="6"/>
        <v>1080</v>
      </c>
      <c r="K174" s="14">
        <v>22</v>
      </c>
      <c r="L174" s="6"/>
      <c r="M174" s="4" t="s">
        <v>708</v>
      </c>
      <c r="N174" s="4" t="s">
        <v>645</v>
      </c>
      <c r="O174" s="4" t="s">
        <v>799</v>
      </c>
      <c r="P174" s="4" t="s">
        <v>800</v>
      </c>
      <c r="Q174" s="4" t="s">
        <v>20</v>
      </c>
      <c r="R174" s="4" t="s">
        <v>22</v>
      </c>
      <c r="S174" s="4" t="s">
        <v>22</v>
      </c>
      <c r="T174" s="7">
        <v>48</v>
      </c>
    </row>
    <row r="175" spans="1:20" s="1" customFormat="1">
      <c r="A175" s="4" t="s">
        <v>637</v>
      </c>
      <c r="B175" s="4" t="s">
        <v>638</v>
      </c>
      <c r="C175" s="4" t="s">
        <v>801</v>
      </c>
      <c r="D175" s="4" t="s">
        <v>802</v>
      </c>
      <c r="E175" s="4" t="s">
        <v>803</v>
      </c>
      <c r="F175" s="4" t="s">
        <v>22</v>
      </c>
      <c r="G175" s="4" t="s">
        <v>804</v>
      </c>
      <c r="H175" s="4" t="s">
        <v>805</v>
      </c>
      <c r="I175" s="57">
        <v>105</v>
      </c>
      <c r="J175" s="5">
        <f t="shared" si="6"/>
        <v>2205</v>
      </c>
      <c r="K175" s="14">
        <v>22</v>
      </c>
      <c r="L175" s="6"/>
      <c r="M175" s="4" t="s">
        <v>806</v>
      </c>
      <c r="N175" s="4" t="s">
        <v>807</v>
      </c>
      <c r="O175" s="4" t="s">
        <v>808</v>
      </c>
      <c r="P175" s="4" t="s">
        <v>809</v>
      </c>
      <c r="Q175" s="4" t="s">
        <v>20</v>
      </c>
      <c r="R175" s="4" t="s">
        <v>22</v>
      </c>
      <c r="S175" s="4" t="s">
        <v>22</v>
      </c>
      <c r="T175" s="7">
        <v>48</v>
      </c>
    </row>
    <row r="176" spans="1:20" s="1" customFormat="1">
      <c r="A176" s="4" t="s">
        <v>637</v>
      </c>
      <c r="B176" s="4" t="s">
        <v>638</v>
      </c>
      <c r="C176" s="4" t="s">
        <v>810</v>
      </c>
      <c r="D176" s="4" t="s">
        <v>811</v>
      </c>
      <c r="E176" s="4" t="s">
        <v>812</v>
      </c>
      <c r="F176" s="4" t="s">
        <v>22</v>
      </c>
      <c r="G176" s="4" t="s">
        <v>59</v>
      </c>
      <c r="H176" s="4" t="s">
        <v>813</v>
      </c>
      <c r="I176" s="57">
        <v>135</v>
      </c>
      <c r="J176" s="5">
        <f t="shared" si="6"/>
        <v>2160</v>
      </c>
      <c r="K176" s="14">
        <v>22</v>
      </c>
      <c r="L176" s="6"/>
      <c r="M176" s="4" t="s">
        <v>814</v>
      </c>
      <c r="N176" s="4" t="s">
        <v>815</v>
      </c>
      <c r="O176" s="4" t="s">
        <v>816</v>
      </c>
      <c r="P176" s="4" t="s">
        <v>817</v>
      </c>
      <c r="Q176" s="4" t="s">
        <v>20</v>
      </c>
      <c r="R176" s="4" t="s">
        <v>22</v>
      </c>
      <c r="S176" s="4" t="s">
        <v>22</v>
      </c>
      <c r="T176" s="7">
        <v>48</v>
      </c>
    </row>
    <row r="177" spans="1:20" s="1" customFormat="1">
      <c r="A177" s="4" t="s">
        <v>637</v>
      </c>
      <c r="B177" s="4" t="s">
        <v>638</v>
      </c>
      <c r="C177" s="4" t="s">
        <v>818</v>
      </c>
      <c r="D177" s="4" t="s">
        <v>819</v>
      </c>
      <c r="E177" s="4" t="s">
        <v>820</v>
      </c>
      <c r="F177" s="4" t="s">
        <v>22</v>
      </c>
      <c r="G177" s="4" t="s">
        <v>59</v>
      </c>
      <c r="H177" s="4" t="s">
        <v>92</v>
      </c>
      <c r="I177" s="57">
        <v>135</v>
      </c>
      <c r="J177" s="5">
        <f t="shared" si="6"/>
        <v>810</v>
      </c>
      <c r="K177" s="14">
        <v>22</v>
      </c>
      <c r="L177" s="6"/>
      <c r="M177" s="4" t="s">
        <v>821</v>
      </c>
      <c r="N177" s="4" t="s">
        <v>423</v>
      </c>
      <c r="O177" s="4" t="s">
        <v>92</v>
      </c>
      <c r="P177" s="4" t="s">
        <v>822</v>
      </c>
      <c r="Q177" s="4" t="s">
        <v>20</v>
      </c>
      <c r="R177" s="4" t="s">
        <v>22</v>
      </c>
      <c r="S177" s="4" t="s">
        <v>22</v>
      </c>
      <c r="T177" s="7">
        <v>48</v>
      </c>
    </row>
    <row r="178" spans="1:20" s="1" customFormat="1">
      <c r="A178" s="4" t="s">
        <v>637</v>
      </c>
      <c r="B178" s="4" t="s">
        <v>638</v>
      </c>
      <c r="C178" s="4" t="s">
        <v>823</v>
      </c>
      <c r="D178" s="4" t="s">
        <v>824</v>
      </c>
      <c r="E178" s="4" t="s">
        <v>825</v>
      </c>
      <c r="F178" s="4" t="s">
        <v>22</v>
      </c>
      <c r="G178" s="4" t="s">
        <v>59</v>
      </c>
      <c r="H178" s="4" t="s">
        <v>75</v>
      </c>
      <c r="I178" s="57">
        <v>135</v>
      </c>
      <c r="J178" s="5">
        <f t="shared" si="6"/>
        <v>675</v>
      </c>
      <c r="K178" s="14">
        <v>22</v>
      </c>
      <c r="L178" s="6"/>
      <c r="M178" s="4" t="s">
        <v>826</v>
      </c>
      <c r="N178" s="4" t="s">
        <v>423</v>
      </c>
      <c r="O178" s="4" t="s">
        <v>75</v>
      </c>
      <c r="P178" s="4" t="s">
        <v>827</v>
      </c>
      <c r="Q178" s="4" t="s">
        <v>20</v>
      </c>
      <c r="R178" s="4" t="s">
        <v>22</v>
      </c>
      <c r="S178" s="4" t="s">
        <v>22</v>
      </c>
      <c r="T178" s="7">
        <v>48</v>
      </c>
    </row>
    <row r="179" spans="1:20" s="1" customFormat="1">
      <c r="A179" s="4" t="s">
        <v>637</v>
      </c>
      <c r="B179" s="4" t="s">
        <v>638</v>
      </c>
      <c r="C179" s="4" t="s">
        <v>828</v>
      </c>
      <c r="D179" s="4" t="s">
        <v>829</v>
      </c>
      <c r="E179" s="4" t="s">
        <v>830</v>
      </c>
      <c r="F179" s="4" t="s">
        <v>22</v>
      </c>
      <c r="G179" s="4" t="s">
        <v>59</v>
      </c>
      <c r="H179" s="4" t="s">
        <v>75</v>
      </c>
      <c r="I179" s="57">
        <v>135</v>
      </c>
      <c r="J179" s="5">
        <f t="shared" si="6"/>
        <v>675</v>
      </c>
      <c r="K179" s="14">
        <v>22</v>
      </c>
      <c r="L179" s="6"/>
      <c r="M179" s="4" t="s">
        <v>831</v>
      </c>
      <c r="N179" s="4" t="s">
        <v>423</v>
      </c>
      <c r="O179" s="4" t="s">
        <v>75</v>
      </c>
      <c r="P179" s="4" t="s">
        <v>832</v>
      </c>
      <c r="Q179" s="4" t="s">
        <v>20</v>
      </c>
      <c r="R179" s="4" t="s">
        <v>22</v>
      </c>
      <c r="S179" s="4" t="s">
        <v>22</v>
      </c>
      <c r="T179" s="7">
        <v>48</v>
      </c>
    </row>
    <row r="180" spans="1:20" s="1" customFormat="1">
      <c r="A180" s="4" t="s">
        <v>637</v>
      </c>
      <c r="B180" s="4" t="s">
        <v>638</v>
      </c>
      <c r="C180" s="4" t="s">
        <v>833</v>
      </c>
      <c r="D180" s="4" t="s">
        <v>834</v>
      </c>
      <c r="E180" s="4" t="s">
        <v>835</v>
      </c>
      <c r="F180" s="4" t="s">
        <v>22</v>
      </c>
      <c r="G180" s="4" t="s">
        <v>59</v>
      </c>
      <c r="H180" s="4" t="s">
        <v>75</v>
      </c>
      <c r="I180" s="57">
        <v>135</v>
      </c>
      <c r="J180" s="5">
        <f t="shared" ref="J180:J211" si="7">H180*I180</f>
        <v>675</v>
      </c>
      <c r="K180" s="14">
        <v>22</v>
      </c>
      <c r="L180" s="6"/>
      <c r="M180" s="4" t="s">
        <v>826</v>
      </c>
      <c r="N180" s="4" t="s">
        <v>423</v>
      </c>
      <c r="O180" s="4" t="s">
        <v>75</v>
      </c>
      <c r="P180" s="4" t="s">
        <v>836</v>
      </c>
      <c r="Q180" s="4" t="s">
        <v>20</v>
      </c>
      <c r="R180" s="4" t="s">
        <v>22</v>
      </c>
      <c r="S180" s="4" t="s">
        <v>22</v>
      </c>
      <c r="T180" s="7">
        <v>48</v>
      </c>
    </row>
    <row r="181" spans="1:20" s="1" customFormat="1">
      <c r="A181" s="4" t="s">
        <v>637</v>
      </c>
      <c r="B181" s="4" t="s">
        <v>638</v>
      </c>
      <c r="C181" s="4" t="s">
        <v>837</v>
      </c>
      <c r="D181" s="4" t="s">
        <v>838</v>
      </c>
      <c r="E181" s="4" t="s">
        <v>839</v>
      </c>
      <c r="F181" s="4" t="s">
        <v>22</v>
      </c>
      <c r="G181" s="4" t="s">
        <v>59</v>
      </c>
      <c r="H181" s="4" t="s">
        <v>75</v>
      </c>
      <c r="I181" s="57">
        <v>135</v>
      </c>
      <c r="J181" s="5">
        <f t="shared" si="7"/>
        <v>675</v>
      </c>
      <c r="K181" s="14">
        <v>22</v>
      </c>
      <c r="L181" s="6"/>
      <c r="M181" s="4" t="s">
        <v>826</v>
      </c>
      <c r="N181" s="4" t="s">
        <v>423</v>
      </c>
      <c r="O181" s="4" t="s">
        <v>75</v>
      </c>
      <c r="P181" s="4" t="s">
        <v>840</v>
      </c>
      <c r="Q181" s="4" t="s">
        <v>20</v>
      </c>
      <c r="R181" s="4" t="s">
        <v>22</v>
      </c>
      <c r="S181" s="4" t="s">
        <v>22</v>
      </c>
      <c r="T181" s="7">
        <v>48</v>
      </c>
    </row>
    <row r="182" spans="1:20" s="1" customFormat="1">
      <c r="A182" s="4" t="s">
        <v>637</v>
      </c>
      <c r="B182" s="4" t="s">
        <v>638</v>
      </c>
      <c r="C182" s="4" t="s">
        <v>841</v>
      </c>
      <c r="D182" s="4" t="s">
        <v>842</v>
      </c>
      <c r="E182" s="4" t="s">
        <v>843</v>
      </c>
      <c r="F182" s="4" t="s">
        <v>22</v>
      </c>
      <c r="G182" s="4" t="s">
        <v>59</v>
      </c>
      <c r="H182" s="4" t="s">
        <v>110</v>
      </c>
      <c r="I182" s="57">
        <v>105</v>
      </c>
      <c r="J182" s="5">
        <f t="shared" si="7"/>
        <v>1050</v>
      </c>
      <c r="K182" s="14">
        <v>22</v>
      </c>
      <c r="L182" s="6"/>
      <c r="M182" s="4" t="s">
        <v>844</v>
      </c>
      <c r="N182" s="4" t="s">
        <v>423</v>
      </c>
      <c r="O182" s="4" t="s">
        <v>110</v>
      </c>
      <c r="P182" s="4" t="s">
        <v>845</v>
      </c>
      <c r="Q182" s="4" t="s">
        <v>20</v>
      </c>
      <c r="R182" s="4" t="s">
        <v>22</v>
      </c>
      <c r="S182" s="4" t="s">
        <v>22</v>
      </c>
      <c r="T182" s="7">
        <v>48</v>
      </c>
    </row>
    <row r="183" spans="1:20" s="1" customFormat="1">
      <c r="A183" s="4" t="s">
        <v>637</v>
      </c>
      <c r="B183" s="4" t="s">
        <v>638</v>
      </c>
      <c r="C183" s="4" t="s">
        <v>846</v>
      </c>
      <c r="D183" s="4" t="s">
        <v>847</v>
      </c>
      <c r="E183" s="4" t="s">
        <v>848</v>
      </c>
      <c r="F183" s="4" t="s">
        <v>22</v>
      </c>
      <c r="G183" s="4" t="s">
        <v>59</v>
      </c>
      <c r="H183" s="4" t="s">
        <v>110</v>
      </c>
      <c r="I183" s="57">
        <v>135</v>
      </c>
      <c r="J183" s="5">
        <f t="shared" si="7"/>
        <v>1350</v>
      </c>
      <c r="K183" s="14">
        <v>22</v>
      </c>
      <c r="L183" s="6"/>
      <c r="M183" s="4" t="s">
        <v>849</v>
      </c>
      <c r="N183" s="4" t="s">
        <v>423</v>
      </c>
      <c r="O183" s="4" t="s">
        <v>110</v>
      </c>
      <c r="P183" s="4" t="s">
        <v>850</v>
      </c>
      <c r="Q183" s="4" t="s">
        <v>20</v>
      </c>
      <c r="R183" s="4" t="s">
        <v>22</v>
      </c>
      <c r="S183" s="4" t="s">
        <v>22</v>
      </c>
      <c r="T183" s="7">
        <v>48</v>
      </c>
    </row>
    <row r="184" spans="1:20" s="1" customFormat="1">
      <c r="A184" s="4" t="s">
        <v>637</v>
      </c>
      <c r="B184" s="4" t="s">
        <v>638</v>
      </c>
      <c r="C184" s="4" t="s">
        <v>851</v>
      </c>
      <c r="D184" s="4" t="s">
        <v>852</v>
      </c>
      <c r="E184" s="4" t="s">
        <v>853</v>
      </c>
      <c r="F184" s="4" t="s">
        <v>22</v>
      </c>
      <c r="G184" s="4" t="s">
        <v>59</v>
      </c>
      <c r="H184" s="4" t="s">
        <v>254</v>
      </c>
      <c r="I184" s="57">
        <v>135</v>
      </c>
      <c r="J184" s="5">
        <f t="shared" si="7"/>
        <v>540</v>
      </c>
      <c r="K184" s="14">
        <v>22</v>
      </c>
      <c r="L184" s="6"/>
      <c r="M184" s="4" t="s">
        <v>575</v>
      </c>
      <c r="N184" s="4" t="s">
        <v>423</v>
      </c>
      <c r="O184" s="4" t="s">
        <v>254</v>
      </c>
      <c r="P184" s="4" t="s">
        <v>854</v>
      </c>
      <c r="Q184" s="4" t="s">
        <v>20</v>
      </c>
      <c r="R184" s="4" t="s">
        <v>22</v>
      </c>
      <c r="S184" s="4" t="s">
        <v>22</v>
      </c>
      <c r="T184" s="7">
        <v>48</v>
      </c>
    </row>
    <row r="185" spans="1:20" s="1" customFormat="1">
      <c r="A185" s="4" t="s">
        <v>637</v>
      </c>
      <c r="B185" s="4" t="s">
        <v>638</v>
      </c>
      <c r="C185" s="4" t="s">
        <v>855</v>
      </c>
      <c r="D185" s="4" t="s">
        <v>856</v>
      </c>
      <c r="E185" s="4" t="s">
        <v>857</v>
      </c>
      <c r="F185" s="4" t="s">
        <v>22</v>
      </c>
      <c r="G185" s="4" t="s">
        <v>59</v>
      </c>
      <c r="H185" s="4" t="s">
        <v>366</v>
      </c>
      <c r="I185" s="57">
        <v>135</v>
      </c>
      <c r="J185" s="5">
        <f t="shared" si="7"/>
        <v>1080</v>
      </c>
      <c r="K185" s="14">
        <v>22</v>
      </c>
      <c r="L185" s="6"/>
      <c r="M185" s="4" t="s">
        <v>858</v>
      </c>
      <c r="N185" s="4" t="s">
        <v>815</v>
      </c>
      <c r="O185" s="4" t="s">
        <v>859</v>
      </c>
      <c r="P185" s="4" t="s">
        <v>860</v>
      </c>
      <c r="Q185" s="4" t="s">
        <v>20</v>
      </c>
      <c r="R185" s="4" t="s">
        <v>22</v>
      </c>
      <c r="S185" s="4" t="s">
        <v>22</v>
      </c>
      <c r="T185" s="7">
        <v>48</v>
      </c>
    </row>
    <row r="186" spans="1:20" s="1" customFormat="1">
      <c r="A186" s="4" t="s">
        <v>637</v>
      </c>
      <c r="B186" s="4" t="s">
        <v>638</v>
      </c>
      <c r="C186" s="4" t="s">
        <v>861</v>
      </c>
      <c r="D186" s="4" t="s">
        <v>862</v>
      </c>
      <c r="E186" s="4" t="s">
        <v>863</v>
      </c>
      <c r="F186" s="4" t="s">
        <v>22</v>
      </c>
      <c r="G186" s="4" t="s">
        <v>59</v>
      </c>
      <c r="H186" s="4" t="s">
        <v>254</v>
      </c>
      <c r="I186" s="57">
        <v>135</v>
      </c>
      <c r="J186" s="5">
        <f t="shared" si="7"/>
        <v>540</v>
      </c>
      <c r="K186" s="14">
        <v>22</v>
      </c>
      <c r="L186" s="6"/>
      <c r="M186" s="4" t="s">
        <v>575</v>
      </c>
      <c r="N186" s="4" t="s">
        <v>423</v>
      </c>
      <c r="O186" s="4" t="s">
        <v>254</v>
      </c>
      <c r="P186" s="4" t="s">
        <v>864</v>
      </c>
      <c r="Q186" s="4" t="s">
        <v>20</v>
      </c>
      <c r="R186" s="4" t="s">
        <v>22</v>
      </c>
      <c r="S186" s="4" t="s">
        <v>22</v>
      </c>
      <c r="T186" s="7">
        <v>48</v>
      </c>
    </row>
    <row r="187" spans="1:20" s="1" customFormat="1">
      <c r="A187" s="4" t="s">
        <v>637</v>
      </c>
      <c r="B187" s="4" t="s">
        <v>638</v>
      </c>
      <c r="C187" s="4" t="s">
        <v>865</v>
      </c>
      <c r="D187" s="4" t="s">
        <v>866</v>
      </c>
      <c r="E187" s="4" t="s">
        <v>867</v>
      </c>
      <c r="F187" s="4" t="s">
        <v>22</v>
      </c>
      <c r="G187" s="4" t="s">
        <v>59</v>
      </c>
      <c r="H187" s="4" t="s">
        <v>366</v>
      </c>
      <c r="I187" s="57">
        <v>114</v>
      </c>
      <c r="J187" s="5">
        <f t="shared" si="7"/>
        <v>912</v>
      </c>
      <c r="K187" s="14">
        <v>22</v>
      </c>
      <c r="L187" s="6"/>
      <c r="M187" s="4" t="s">
        <v>868</v>
      </c>
      <c r="N187" s="4" t="s">
        <v>423</v>
      </c>
      <c r="O187" s="4" t="s">
        <v>366</v>
      </c>
      <c r="P187" s="4" t="s">
        <v>869</v>
      </c>
      <c r="Q187" s="4" t="s">
        <v>20</v>
      </c>
      <c r="R187" s="4" t="s">
        <v>22</v>
      </c>
      <c r="S187" s="4" t="s">
        <v>22</v>
      </c>
      <c r="T187" s="7">
        <v>48</v>
      </c>
    </row>
    <row r="188" spans="1:20" s="1" customFormat="1">
      <c r="A188" s="4" t="s">
        <v>637</v>
      </c>
      <c r="B188" s="4" t="s">
        <v>638</v>
      </c>
      <c r="C188" s="4" t="s">
        <v>870</v>
      </c>
      <c r="D188" s="4" t="s">
        <v>871</v>
      </c>
      <c r="E188" s="4" t="s">
        <v>872</v>
      </c>
      <c r="F188" s="4" t="s">
        <v>22</v>
      </c>
      <c r="G188" s="4" t="s">
        <v>59</v>
      </c>
      <c r="H188" s="4" t="s">
        <v>448</v>
      </c>
      <c r="I188" s="57">
        <v>114</v>
      </c>
      <c r="J188" s="5">
        <f t="shared" si="7"/>
        <v>1368</v>
      </c>
      <c r="K188" s="14">
        <v>22</v>
      </c>
      <c r="L188" s="6"/>
      <c r="M188" s="4" t="s">
        <v>873</v>
      </c>
      <c r="N188" s="4" t="s">
        <v>423</v>
      </c>
      <c r="O188" s="4" t="s">
        <v>448</v>
      </c>
      <c r="P188" s="4" t="s">
        <v>874</v>
      </c>
      <c r="Q188" s="4" t="s">
        <v>20</v>
      </c>
      <c r="R188" s="4" t="s">
        <v>22</v>
      </c>
      <c r="S188" s="4" t="s">
        <v>22</v>
      </c>
      <c r="T188" s="7">
        <v>48</v>
      </c>
    </row>
    <row r="189" spans="1:20" s="1" customFormat="1">
      <c r="A189" s="4" t="s">
        <v>637</v>
      </c>
      <c r="B189" s="4" t="s">
        <v>638</v>
      </c>
      <c r="C189" s="4" t="s">
        <v>875</v>
      </c>
      <c r="D189" s="4" t="s">
        <v>876</v>
      </c>
      <c r="E189" s="4" t="s">
        <v>877</v>
      </c>
      <c r="F189" s="4" t="s">
        <v>22</v>
      </c>
      <c r="G189" s="4" t="s">
        <v>59</v>
      </c>
      <c r="H189" s="4" t="s">
        <v>110</v>
      </c>
      <c r="I189" s="57">
        <v>114</v>
      </c>
      <c r="J189" s="5">
        <f t="shared" si="7"/>
        <v>1140</v>
      </c>
      <c r="K189" s="14">
        <v>22</v>
      </c>
      <c r="L189" s="6"/>
      <c r="M189" s="4" t="s">
        <v>878</v>
      </c>
      <c r="N189" s="4" t="s">
        <v>423</v>
      </c>
      <c r="O189" s="4" t="s">
        <v>110</v>
      </c>
      <c r="P189" s="4" t="s">
        <v>879</v>
      </c>
      <c r="Q189" s="4" t="s">
        <v>20</v>
      </c>
      <c r="R189" s="4" t="s">
        <v>22</v>
      </c>
      <c r="S189" s="4" t="s">
        <v>22</v>
      </c>
      <c r="T189" s="7">
        <v>48</v>
      </c>
    </row>
    <row r="190" spans="1:20" s="1" customFormat="1">
      <c r="A190" s="4" t="s">
        <v>637</v>
      </c>
      <c r="B190" s="4" t="s">
        <v>638</v>
      </c>
      <c r="C190" s="4" t="s">
        <v>880</v>
      </c>
      <c r="D190" s="4" t="s">
        <v>881</v>
      </c>
      <c r="E190" s="4" t="s">
        <v>882</v>
      </c>
      <c r="F190" s="4" t="s">
        <v>22</v>
      </c>
      <c r="G190" s="4" t="s">
        <v>59</v>
      </c>
      <c r="H190" s="4" t="s">
        <v>673</v>
      </c>
      <c r="I190" s="57">
        <v>114</v>
      </c>
      <c r="J190" s="5">
        <f t="shared" si="7"/>
        <v>798</v>
      </c>
      <c r="K190" s="14">
        <v>22</v>
      </c>
      <c r="L190" s="6"/>
      <c r="M190" s="4" t="s">
        <v>883</v>
      </c>
      <c r="N190" s="4" t="s">
        <v>423</v>
      </c>
      <c r="O190" s="4" t="s">
        <v>673</v>
      </c>
      <c r="P190" s="4" t="s">
        <v>884</v>
      </c>
      <c r="Q190" s="4" t="s">
        <v>20</v>
      </c>
      <c r="R190" s="4" t="s">
        <v>22</v>
      </c>
      <c r="S190" s="4" t="s">
        <v>22</v>
      </c>
      <c r="T190" s="7">
        <v>48</v>
      </c>
    </row>
    <row r="191" spans="1:20" s="1" customFormat="1">
      <c r="A191" s="4" t="s">
        <v>637</v>
      </c>
      <c r="B191" s="4" t="s">
        <v>638</v>
      </c>
      <c r="C191" s="4" t="s">
        <v>885</v>
      </c>
      <c r="D191" s="4" t="s">
        <v>886</v>
      </c>
      <c r="E191" s="4" t="s">
        <v>887</v>
      </c>
      <c r="F191" s="4" t="s">
        <v>22</v>
      </c>
      <c r="G191" s="4" t="s">
        <v>59</v>
      </c>
      <c r="H191" s="4" t="s">
        <v>673</v>
      </c>
      <c r="I191" s="57">
        <v>114</v>
      </c>
      <c r="J191" s="5">
        <f t="shared" si="7"/>
        <v>798</v>
      </c>
      <c r="K191" s="14">
        <v>22</v>
      </c>
      <c r="L191" s="6"/>
      <c r="M191" s="4" t="s">
        <v>888</v>
      </c>
      <c r="N191" s="4" t="s">
        <v>423</v>
      </c>
      <c r="O191" s="4" t="s">
        <v>673</v>
      </c>
      <c r="P191" s="4" t="s">
        <v>889</v>
      </c>
      <c r="Q191" s="4" t="s">
        <v>20</v>
      </c>
      <c r="R191" s="4" t="s">
        <v>22</v>
      </c>
      <c r="S191" s="4" t="s">
        <v>22</v>
      </c>
      <c r="T191" s="7">
        <v>48</v>
      </c>
    </row>
    <row r="192" spans="1:20" s="1" customFormat="1">
      <c r="A192" s="4" t="s">
        <v>637</v>
      </c>
      <c r="B192" s="4" t="s">
        <v>638</v>
      </c>
      <c r="C192" s="4" t="s">
        <v>890</v>
      </c>
      <c r="D192" s="4" t="s">
        <v>891</v>
      </c>
      <c r="E192" s="4" t="s">
        <v>892</v>
      </c>
      <c r="F192" s="4" t="s">
        <v>22</v>
      </c>
      <c r="G192" s="4" t="s">
        <v>59</v>
      </c>
      <c r="H192" s="4" t="s">
        <v>92</v>
      </c>
      <c r="I192" s="57">
        <v>114</v>
      </c>
      <c r="J192" s="5">
        <f t="shared" si="7"/>
        <v>684</v>
      </c>
      <c r="K192" s="14">
        <v>22</v>
      </c>
      <c r="L192" s="6"/>
      <c r="M192" s="4" t="s">
        <v>487</v>
      </c>
      <c r="N192" s="4" t="s">
        <v>423</v>
      </c>
      <c r="O192" s="4" t="s">
        <v>92</v>
      </c>
      <c r="P192" s="4" t="s">
        <v>893</v>
      </c>
      <c r="Q192" s="4" t="s">
        <v>20</v>
      </c>
      <c r="R192" s="4" t="s">
        <v>22</v>
      </c>
      <c r="S192" s="4" t="s">
        <v>22</v>
      </c>
      <c r="T192" s="7">
        <v>48</v>
      </c>
    </row>
    <row r="193" spans="1:20" s="1" customFormat="1">
      <c r="A193" s="4" t="s">
        <v>637</v>
      </c>
      <c r="B193" s="4" t="s">
        <v>638</v>
      </c>
      <c r="C193" s="4" t="s">
        <v>894</v>
      </c>
      <c r="D193" s="4" t="s">
        <v>895</v>
      </c>
      <c r="E193" s="4" t="s">
        <v>896</v>
      </c>
      <c r="F193" s="4" t="s">
        <v>22</v>
      </c>
      <c r="G193" s="4" t="s">
        <v>59</v>
      </c>
      <c r="H193" s="4" t="s">
        <v>92</v>
      </c>
      <c r="I193" s="57">
        <v>230</v>
      </c>
      <c r="J193" s="5">
        <f t="shared" si="7"/>
        <v>1380</v>
      </c>
      <c r="K193" s="14">
        <v>22</v>
      </c>
      <c r="L193" s="6"/>
      <c r="M193" s="4" t="s">
        <v>897</v>
      </c>
      <c r="N193" s="4" t="s">
        <v>423</v>
      </c>
      <c r="O193" s="4" t="s">
        <v>92</v>
      </c>
      <c r="P193" s="4" t="s">
        <v>898</v>
      </c>
      <c r="Q193" s="4" t="s">
        <v>20</v>
      </c>
      <c r="R193" s="4" t="s">
        <v>22</v>
      </c>
      <c r="S193" s="4" t="s">
        <v>22</v>
      </c>
      <c r="T193" s="7">
        <v>48</v>
      </c>
    </row>
    <row r="194" spans="1:20" s="1" customFormat="1">
      <c r="A194" s="4" t="s">
        <v>637</v>
      </c>
      <c r="B194" s="4" t="s">
        <v>638</v>
      </c>
      <c r="C194" s="4" t="s">
        <v>899</v>
      </c>
      <c r="D194" s="4" t="s">
        <v>900</v>
      </c>
      <c r="E194" s="4" t="s">
        <v>901</v>
      </c>
      <c r="F194" s="4" t="s">
        <v>22</v>
      </c>
      <c r="G194" s="4" t="s">
        <v>421</v>
      </c>
      <c r="H194" s="4" t="s">
        <v>254</v>
      </c>
      <c r="I194" s="57">
        <v>122</v>
      </c>
      <c r="J194" s="5">
        <f t="shared" si="7"/>
        <v>488</v>
      </c>
      <c r="K194" s="14">
        <v>22</v>
      </c>
      <c r="L194" s="6"/>
      <c r="M194" s="4" t="s">
        <v>397</v>
      </c>
      <c r="N194" s="4" t="s">
        <v>423</v>
      </c>
      <c r="O194" s="4" t="s">
        <v>254</v>
      </c>
      <c r="P194" s="4" t="s">
        <v>902</v>
      </c>
      <c r="Q194" s="4" t="s">
        <v>20</v>
      </c>
      <c r="R194" s="4" t="s">
        <v>22</v>
      </c>
      <c r="S194" s="4" t="s">
        <v>22</v>
      </c>
      <c r="T194" s="7">
        <v>48</v>
      </c>
    </row>
    <row r="195" spans="1:20" s="1" customFormat="1">
      <c r="A195" s="4" t="s">
        <v>637</v>
      </c>
      <c r="B195" s="4" t="s">
        <v>638</v>
      </c>
      <c r="C195" s="4" t="s">
        <v>903</v>
      </c>
      <c r="D195" s="4" t="s">
        <v>904</v>
      </c>
      <c r="E195" s="4" t="s">
        <v>905</v>
      </c>
      <c r="F195" s="4" t="s">
        <v>22</v>
      </c>
      <c r="G195" s="4" t="s">
        <v>59</v>
      </c>
      <c r="H195" s="4" t="s">
        <v>75</v>
      </c>
      <c r="I195" s="57">
        <v>135</v>
      </c>
      <c r="J195" s="5">
        <f t="shared" si="7"/>
        <v>675</v>
      </c>
      <c r="K195" s="14">
        <v>22</v>
      </c>
      <c r="L195" s="6"/>
      <c r="M195" s="4" t="s">
        <v>831</v>
      </c>
      <c r="N195" s="4" t="s">
        <v>423</v>
      </c>
      <c r="O195" s="4" t="s">
        <v>75</v>
      </c>
      <c r="P195" s="4" t="s">
        <v>906</v>
      </c>
      <c r="Q195" s="4" t="s">
        <v>20</v>
      </c>
      <c r="R195" s="4" t="s">
        <v>22</v>
      </c>
      <c r="S195" s="4" t="s">
        <v>22</v>
      </c>
      <c r="T195" s="7">
        <v>48</v>
      </c>
    </row>
    <row r="196" spans="1:20" s="1" customFormat="1">
      <c r="A196" s="4" t="s">
        <v>637</v>
      </c>
      <c r="B196" s="4" t="s">
        <v>638</v>
      </c>
      <c r="C196" s="4" t="s">
        <v>907</v>
      </c>
      <c r="D196" s="4" t="s">
        <v>908</v>
      </c>
      <c r="E196" s="4" t="s">
        <v>909</v>
      </c>
      <c r="F196" s="4" t="s">
        <v>22</v>
      </c>
      <c r="G196" s="4" t="s">
        <v>59</v>
      </c>
      <c r="H196" s="4" t="s">
        <v>117</v>
      </c>
      <c r="I196" s="57">
        <v>114</v>
      </c>
      <c r="J196" s="5">
        <f t="shared" si="7"/>
        <v>1596</v>
      </c>
      <c r="K196" s="14">
        <v>22</v>
      </c>
      <c r="L196" s="6"/>
      <c r="M196" s="4" t="s">
        <v>910</v>
      </c>
      <c r="N196" s="4" t="s">
        <v>911</v>
      </c>
      <c r="O196" s="4" t="s">
        <v>912</v>
      </c>
      <c r="P196" s="4" t="s">
        <v>913</v>
      </c>
      <c r="Q196" s="4" t="s">
        <v>20</v>
      </c>
      <c r="R196" s="4" t="s">
        <v>22</v>
      </c>
      <c r="S196" s="4" t="s">
        <v>22</v>
      </c>
      <c r="T196" s="7">
        <v>48</v>
      </c>
    </row>
    <row r="197" spans="1:20" s="1" customFormat="1">
      <c r="A197" s="4" t="s">
        <v>637</v>
      </c>
      <c r="B197" s="4" t="s">
        <v>638</v>
      </c>
      <c r="C197" s="4" t="s">
        <v>914</v>
      </c>
      <c r="D197" s="4" t="s">
        <v>915</v>
      </c>
      <c r="E197" s="4" t="s">
        <v>916</v>
      </c>
      <c r="F197" s="4" t="s">
        <v>22</v>
      </c>
      <c r="G197" s="4" t="s">
        <v>59</v>
      </c>
      <c r="H197" s="4" t="s">
        <v>16</v>
      </c>
      <c r="I197" s="57">
        <v>105</v>
      </c>
      <c r="J197" s="5">
        <f t="shared" si="7"/>
        <v>210</v>
      </c>
      <c r="K197" s="14">
        <v>22</v>
      </c>
      <c r="L197" s="6"/>
      <c r="M197" s="4" t="s">
        <v>718</v>
      </c>
      <c r="N197" s="4" t="s">
        <v>423</v>
      </c>
      <c r="O197" s="4" t="s">
        <v>16</v>
      </c>
      <c r="P197" s="4" t="s">
        <v>917</v>
      </c>
      <c r="Q197" s="4" t="s">
        <v>20</v>
      </c>
      <c r="R197" s="4" t="s">
        <v>22</v>
      </c>
      <c r="S197" s="4" t="s">
        <v>22</v>
      </c>
      <c r="T197" s="7">
        <v>48</v>
      </c>
    </row>
    <row r="198" spans="1:20" s="1" customFormat="1">
      <c r="A198" s="4" t="s">
        <v>637</v>
      </c>
      <c r="B198" s="4" t="s">
        <v>638</v>
      </c>
      <c r="C198" s="4" t="s">
        <v>918</v>
      </c>
      <c r="D198" s="4" t="s">
        <v>919</v>
      </c>
      <c r="E198" s="4" t="s">
        <v>920</v>
      </c>
      <c r="F198" s="4" t="s">
        <v>22</v>
      </c>
      <c r="G198" s="4" t="s">
        <v>59</v>
      </c>
      <c r="H198" s="4" t="s">
        <v>254</v>
      </c>
      <c r="I198" s="57">
        <v>135</v>
      </c>
      <c r="J198" s="5">
        <f t="shared" si="7"/>
        <v>540</v>
      </c>
      <c r="K198" s="14">
        <v>22</v>
      </c>
      <c r="L198" s="6"/>
      <c r="M198" s="4" t="s">
        <v>736</v>
      </c>
      <c r="N198" s="4" t="s">
        <v>423</v>
      </c>
      <c r="O198" s="4" t="s">
        <v>254</v>
      </c>
      <c r="P198" s="4" t="s">
        <v>921</v>
      </c>
      <c r="Q198" s="4" t="s">
        <v>20</v>
      </c>
      <c r="R198" s="4" t="s">
        <v>22</v>
      </c>
      <c r="S198" s="4" t="s">
        <v>22</v>
      </c>
      <c r="T198" s="7">
        <v>48</v>
      </c>
    </row>
    <row r="199" spans="1:20" s="1" customFormat="1">
      <c r="A199" s="4" t="s">
        <v>637</v>
      </c>
      <c r="B199" s="4" t="s">
        <v>638</v>
      </c>
      <c r="C199" s="4" t="s">
        <v>922</v>
      </c>
      <c r="D199" s="4" t="s">
        <v>923</v>
      </c>
      <c r="E199" s="4" t="s">
        <v>924</v>
      </c>
      <c r="F199" s="4" t="s">
        <v>22</v>
      </c>
      <c r="G199" s="4" t="s">
        <v>59</v>
      </c>
      <c r="H199" s="4" t="s">
        <v>254</v>
      </c>
      <c r="I199" s="57">
        <v>135</v>
      </c>
      <c r="J199" s="5">
        <f t="shared" si="7"/>
        <v>540</v>
      </c>
      <c r="K199" s="14">
        <v>22</v>
      </c>
      <c r="L199" s="6"/>
      <c r="M199" s="4" t="s">
        <v>575</v>
      </c>
      <c r="N199" s="4" t="s">
        <v>423</v>
      </c>
      <c r="O199" s="4" t="s">
        <v>254</v>
      </c>
      <c r="P199" s="4" t="s">
        <v>925</v>
      </c>
      <c r="Q199" s="4" t="s">
        <v>20</v>
      </c>
      <c r="R199" s="4" t="s">
        <v>22</v>
      </c>
      <c r="S199" s="4" t="s">
        <v>22</v>
      </c>
      <c r="T199" s="7">
        <v>48</v>
      </c>
    </row>
    <row r="200" spans="1:20" s="1" customFormat="1">
      <c r="A200" s="4" t="s">
        <v>637</v>
      </c>
      <c r="B200" s="4" t="s">
        <v>638</v>
      </c>
      <c r="C200" s="4" t="s">
        <v>926</v>
      </c>
      <c r="D200" s="4" t="s">
        <v>927</v>
      </c>
      <c r="E200" s="4" t="s">
        <v>928</v>
      </c>
      <c r="F200" s="4" t="s">
        <v>22</v>
      </c>
      <c r="G200" s="4" t="s">
        <v>59</v>
      </c>
      <c r="H200" s="4" t="s">
        <v>254</v>
      </c>
      <c r="I200" s="57">
        <v>135</v>
      </c>
      <c r="J200" s="5">
        <f t="shared" si="7"/>
        <v>540</v>
      </c>
      <c r="K200" s="14">
        <v>22</v>
      </c>
      <c r="L200" s="6"/>
      <c r="M200" s="4" t="s">
        <v>736</v>
      </c>
      <c r="N200" s="4" t="s">
        <v>423</v>
      </c>
      <c r="O200" s="4" t="s">
        <v>254</v>
      </c>
      <c r="P200" s="4" t="s">
        <v>929</v>
      </c>
      <c r="Q200" s="4" t="s">
        <v>20</v>
      </c>
      <c r="R200" s="4" t="s">
        <v>22</v>
      </c>
      <c r="S200" s="4" t="s">
        <v>22</v>
      </c>
      <c r="T200" s="7">
        <v>48</v>
      </c>
    </row>
    <row r="201" spans="1:20" s="1" customFormat="1">
      <c r="A201" s="4" t="s">
        <v>637</v>
      </c>
      <c r="B201" s="4" t="s">
        <v>638</v>
      </c>
      <c r="C201" s="4" t="s">
        <v>930</v>
      </c>
      <c r="D201" s="4" t="s">
        <v>931</v>
      </c>
      <c r="E201" s="4" t="s">
        <v>932</v>
      </c>
      <c r="F201" s="4" t="s">
        <v>22</v>
      </c>
      <c r="G201" s="4" t="s">
        <v>32</v>
      </c>
      <c r="H201" s="4" t="s">
        <v>16</v>
      </c>
      <c r="I201" s="57">
        <v>105</v>
      </c>
      <c r="J201" s="5">
        <f t="shared" si="7"/>
        <v>210</v>
      </c>
      <c r="K201" s="14">
        <v>22</v>
      </c>
      <c r="L201" s="6"/>
      <c r="M201" s="4" t="s">
        <v>718</v>
      </c>
      <c r="N201" s="4" t="s">
        <v>423</v>
      </c>
      <c r="O201" s="4" t="s">
        <v>16</v>
      </c>
      <c r="P201" s="4" t="s">
        <v>933</v>
      </c>
      <c r="Q201" s="4" t="s">
        <v>20</v>
      </c>
      <c r="R201" s="4" t="s">
        <v>22</v>
      </c>
      <c r="S201" s="4" t="s">
        <v>22</v>
      </c>
      <c r="T201" s="7">
        <v>48</v>
      </c>
    </row>
    <row r="202" spans="1:20" s="1" customFormat="1">
      <c r="A202" s="4" t="s">
        <v>637</v>
      </c>
      <c r="B202" s="4" t="s">
        <v>638</v>
      </c>
      <c r="C202" s="4" t="s">
        <v>934</v>
      </c>
      <c r="D202" s="4" t="s">
        <v>935</v>
      </c>
      <c r="E202" s="4" t="s">
        <v>936</v>
      </c>
      <c r="F202" s="4" t="s">
        <v>22</v>
      </c>
      <c r="G202" s="4" t="s">
        <v>32</v>
      </c>
      <c r="H202" s="4" t="s">
        <v>16</v>
      </c>
      <c r="I202" s="57">
        <v>105</v>
      </c>
      <c r="J202" s="5">
        <f t="shared" si="7"/>
        <v>210</v>
      </c>
      <c r="K202" s="14">
        <v>22</v>
      </c>
      <c r="L202" s="6"/>
      <c r="M202" s="4" t="s">
        <v>718</v>
      </c>
      <c r="N202" s="4" t="s">
        <v>423</v>
      </c>
      <c r="O202" s="4" t="s">
        <v>16</v>
      </c>
      <c r="P202" s="4" t="s">
        <v>937</v>
      </c>
      <c r="Q202" s="4" t="s">
        <v>20</v>
      </c>
      <c r="R202" s="4" t="s">
        <v>22</v>
      </c>
      <c r="S202" s="4" t="s">
        <v>22</v>
      </c>
      <c r="T202" s="7">
        <v>48</v>
      </c>
    </row>
    <row r="203" spans="1:20" s="1" customFormat="1">
      <c r="A203" s="4" t="s">
        <v>637</v>
      </c>
      <c r="B203" s="4" t="s">
        <v>638</v>
      </c>
      <c r="C203" s="4" t="s">
        <v>938</v>
      </c>
      <c r="D203" s="4" t="s">
        <v>939</v>
      </c>
      <c r="E203" s="4" t="s">
        <v>940</v>
      </c>
      <c r="F203" s="4" t="s">
        <v>22</v>
      </c>
      <c r="G203" s="4" t="s">
        <v>32</v>
      </c>
      <c r="H203" s="4" t="s">
        <v>16</v>
      </c>
      <c r="I203" s="57">
        <v>105</v>
      </c>
      <c r="J203" s="5">
        <f t="shared" si="7"/>
        <v>210</v>
      </c>
      <c r="K203" s="14">
        <v>22</v>
      </c>
      <c r="L203" s="6"/>
      <c r="M203" s="4" t="s">
        <v>718</v>
      </c>
      <c r="N203" s="4" t="s">
        <v>423</v>
      </c>
      <c r="O203" s="4" t="s">
        <v>16</v>
      </c>
      <c r="P203" s="4" t="s">
        <v>941</v>
      </c>
      <c r="Q203" s="4" t="s">
        <v>20</v>
      </c>
      <c r="R203" s="4" t="s">
        <v>22</v>
      </c>
      <c r="S203" s="4" t="s">
        <v>22</v>
      </c>
      <c r="T203" s="7">
        <v>48</v>
      </c>
    </row>
    <row r="204" spans="1:20" s="1" customFormat="1">
      <c r="A204" s="4" t="s">
        <v>637</v>
      </c>
      <c r="B204" s="4" t="s">
        <v>638</v>
      </c>
      <c r="C204" s="4" t="s">
        <v>942</v>
      </c>
      <c r="D204" s="4" t="s">
        <v>943</v>
      </c>
      <c r="E204" s="4" t="s">
        <v>944</v>
      </c>
      <c r="F204" s="4" t="s">
        <v>22</v>
      </c>
      <c r="G204" s="4" t="s">
        <v>32</v>
      </c>
      <c r="H204" s="4" t="s">
        <v>16</v>
      </c>
      <c r="I204" s="57">
        <v>105</v>
      </c>
      <c r="J204" s="5">
        <f t="shared" si="7"/>
        <v>210</v>
      </c>
      <c r="K204" s="14">
        <v>22</v>
      </c>
      <c r="L204" s="6"/>
      <c r="M204" s="4" t="s">
        <v>718</v>
      </c>
      <c r="N204" s="4" t="s">
        <v>423</v>
      </c>
      <c r="O204" s="4" t="s">
        <v>16</v>
      </c>
      <c r="P204" s="4" t="s">
        <v>945</v>
      </c>
      <c r="Q204" s="4" t="s">
        <v>20</v>
      </c>
      <c r="R204" s="4" t="s">
        <v>22</v>
      </c>
      <c r="S204" s="4" t="s">
        <v>22</v>
      </c>
      <c r="T204" s="7">
        <v>48</v>
      </c>
    </row>
    <row r="205" spans="1:20" s="1" customFormat="1">
      <c r="A205" s="4" t="s">
        <v>637</v>
      </c>
      <c r="B205" s="4" t="s">
        <v>638</v>
      </c>
      <c r="C205" s="4" t="s">
        <v>946</v>
      </c>
      <c r="D205" s="4" t="s">
        <v>947</v>
      </c>
      <c r="E205" s="4" t="s">
        <v>948</v>
      </c>
      <c r="F205" s="4" t="s">
        <v>22</v>
      </c>
      <c r="G205" s="4" t="s">
        <v>32</v>
      </c>
      <c r="H205" s="4" t="s">
        <v>16</v>
      </c>
      <c r="I205" s="57">
        <v>105</v>
      </c>
      <c r="J205" s="5">
        <f t="shared" si="7"/>
        <v>210</v>
      </c>
      <c r="K205" s="14">
        <v>22</v>
      </c>
      <c r="L205" s="6"/>
      <c r="M205" s="4" t="s">
        <v>718</v>
      </c>
      <c r="N205" s="4" t="s">
        <v>423</v>
      </c>
      <c r="O205" s="4" t="s">
        <v>16</v>
      </c>
      <c r="P205" s="4" t="s">
        <v>949</v>
      </c>
      <c r="Q205" s="4" t="s">
        <v>20</v>
      </c>
      <c r="R205" s="4" t="s">
        <v>22</v>
      </c>
      <c r="S205" s="4" t="s">
        <v>22</v>
      </c>
      <c r="T205" s="7">
        <v>48</v>
      </c>
    </row>
    <row r="206" spans="1:20" s="1" customFormat="1">
      <c r="A206" s="4" t="s">
        <v>637</v>
      </c>
      <c r="B206" s="4" t="s">
        <v>638</v>
      </c>
      <c r="C206" s="4" t="s">
        <v>950</v>
      </c>
      <c r="D206" s="4" t="s">
        <v>951</v>
      </c>
      <c r="E206" s="4" t="s">
        <v>952</v>
      </c>
      <c r="F206" s="4" t="s">
        <v>22</v>
      </c>
      <c r="G206" s="4" t="s">
        <v>32</v>
      </c>
      <c r="H206" s="4" t="s">
        <v>16</v>
      </c>
      <c r="I206" s="57">
        <v>105</v>
      </c>
      <c r="J206" s="5">
        <f t="shared" si="7"/>
        <v>210</v>
      </c>
      <c r="K206" s="14">
        <v>22</v>
      </c>
      <c r="L206" s="6"/>
      <c r="M206" s="4" t="s">
        <v>718</v>
      </c>
      <c r="N206" s="4" t="s">
        <v>423</v>
      </c>
      <c r="O206" s="4" t="s">
        <v>16</v>
      </c>
      <c r="P206" s="4" t="s">
        <v>953</v>
      </c>
      <c r="Q206" s="4" t="s">
        <v>20</v>
      </c>
      <c r="R206" s="4" t="s">
        <v>22</v>
      </c>
      <c r="S206" s="4" t="s">
        <v>22</v>
      </c>
      <c r="T206" s="7">
        <v>48</v>
      </c>
    </row>
    <row r="207" spans="1:20" s="1" customFormat="1">
      <c r="A207" s="4" t="s">
        <v>637</v>
      </c>
      <c r="B207" s="4" t="s">
        <v>638</v>
      </c>
      <c r="C207" s="4" t="s">
        <v>954</v>
      </c>
      <c r="D207" s="4" t="s">
        <v>955</v>
      </c>
      <c r="E207" s="4" t="s">
        <v>956</v>
      </c>
      <c r="F207" s="4" t="s">
        <v>22</v>
      </c>
      <c r="G207" s="4" t="s">
        <v>32</v>
      </c>
      <c r="H207" s="4" t="s">
        <v>16</v>
      </c>
      <c r="I207" s="57">
        <v>105</v>
      </c>
      <c r="J207" s="5">
        <f t="shared" si="7"/>
        <v>210</v>
      </c>
      <c r="K207" s="14">
        <v>22</v>
      </c>
      <c r="L207" s="6"/>
      <c r="M207" s="4" t="s">
        <v>718</v>
      </c>
      <c r="N207" s="4" t="s">
        <v>423</v>
      </c>
      <c r="O207" s="4" t="s">
        <v>16</v>
      </c>
      <c r="P207" s="4" t="s">
        <v>957</v>
      </c>
      <c r="Q207" s="4" t="s">
        <v>20</v>
      </c>
      <c r="R207" s="4" t="s">
        <v>22</v>
      </c>
      <c r="S207" s="4" t="s">
        <v>22</v>
      </c>
      <c r="T207" s="7">
        <v>48</v>
      </c>
    </row>
    <row r="208" spans="1:20" s="1" customFormat="1">
      <c r="A208" s="4" t="s">
        <v>637</v>
      </c>
      <c r="B208" s="4" t="s">
        <v>638</v>
      </c>
      <c r="C208" s="4" t="s">
        <v>958</v>
      </c>
      <c r="D208" s="4" t="s">
        <v>959</v>
      </c>
      <c r="E208" s="4" t="s">
        <v>960</v>
      </c>
      <c r="F208" s="4" t="s">
        <v>22</v>
      </c>
      <c r="G208" s="4" t="s">
        <v>32</v>
      </c>
      <c r="H208" s="4" t="s">
        <v>16</v>
      </c>
      <c r="I208" s="57">
        <v>105</v>
      </c>
      <c r="J208" s="5">
        <f t="shared" si="7"/>
        <v>210</v>
      </c>
      <c r="K208" s="14">
        <v>22</v>
      </c>
      <c r="L208" s="6"/>
      <c r="M208" s="4" t="s">
        <v>718</v>
      </c>
      <c r="N208" s="4" t="s">
        <v>423</v>
      </c>
      <c r="O208" s="4" t="s">
        <v>16</v>
      </c>
      <c r="P208" s="4" t="s">
        <v>961</v>
      </c>
      <c r="Q208" s="4" t="s">
        <v>20</v>
      </c>
      <c r="R208" s="4" t="s">
        <v>22</v>
      </c>
      <c r="S208" s="4" t="s">
        <v>22</v>
      </c>
      <c r="T208" s="7">
        <v>48</v>
      </c>
    </row>
    <row r="209" spans="1:20" s="1" customFormat="1">
      <c r="A209" s="4" t="s">
        <v>637</v>
      </c>
      <c r="B209" s="4" t="s">
        <v>638</v>
      </c>
      <c r="C209" s="4" t="s">
        <v>962</v>
      </c>
      <c r="D209" s="4" t="s">
        <v>963</v>
      </c>
      <c r="E209" s="4" t="s">
        <v>964</v>
      </c>
      <c r="F209" s="4" t="s">
        <v>22</v>
      </c>
      <c r="G209" s="4" t="s">
        <v>32</v>
      </c>
      <c r="H209" s="4" t="s">
        <v>16</v>
      </c>
      <c r="I209" s="57">
        <v>105</v>
      </c>
      <c r="J209" s="5">
        <f t="shared" si="7"/>
        <v>210</v>
      </c>
      <c r="K209" s="14">
        <v>22</v>
      </c>
      <c r="L209" s="6"/>
      <c r="M209" s="4" t="s">
        <v>718</v>
      </c>
      <c r="N209" s="4" t="s">
        <v>423</v>
      </c>
      <c r="O209" s="4" t="s">
        <v>16</v>
      </c>
      <c r="P209" s="4" t="s">
        <v>965</v>
      </c>
      <c r="Q209" s="4" t="s">
        <v>20</v>
      </c>
      <c r="R209" s="4" t="s">
        <v>22</v>
      </c>
      <c r="S209" s="4" t="s">
        <v>22</v>
      </c>
      <c r="T209" s="7">
        <v>48</v>
      </c>
    </row>
    <row r="210" spans="1:20" s="1" customFormat="1">
      <c r="A210" s="4" t="s">
        <v>637</v>
      </c>
      <c r="B210" s="4" t="s">
        <v>638</v>
      </c>
      <c r="C210" s="4" t="s">
        <v>966</v>
      </c>
      <c r="D210" s="4" t="s">
        <v>967</v>
      </c>
      <c r="E210" s="4" t="s">
        <v>968</v>
      </c>
      <c r="F210" s="4" t="s">
        <v>22</v>
      </c>
      <c r="G210" s="4" t="s">
        <v>32</v>
      </c>
      <c r="H210" s="4" t="s">
        <v>16</v>
      </c>
      <c r="I210" s="57">
        <v>105</v>
      </c>
      <c r="J210" s="5">
        <f t="shared" si="7"/>
        <v>210</v>
      </c>
      <c r="K210" s="14">
        <v>22</v>
      </c>
      <c r="L210" s="6"/>
      <c r="M210" s="4" t="s">
        <v>718</v>
      </c>
      <c r="N210" s="4" t="s">
        <v>423</v>
      </c>
      <c r="O210" s="4" t="s">
        <v>16</v>
      </c>
      <c r="P210" s="4" t="s">
        <v>969</v>
      </c>
      <c r="Q210" s="4" t="s">
        <v>20</v>
      </c>
      <c r="R210" s="4" t="s">
        <v>22</v>
      </c>
      <c r="S210" s="4" t="s">
        <v>22</v>
      </c>
      <c r="T210" s="7">
        <v>48</v>
      </c>
    </row>
    <row r="211" spans="1:20" s="1" customFormat="1">
      <c r="A211" s="4" t="s">
        <v>637</v>
      </c>
      <c r="B211" s="4" t="s">
        <v>638</v>
      </c>
      <c r="C211" s="4" t="s">
        <v>970</v>
      </c>
      <c r="D211" s="4" t="s">
        <v>971</v>
      </c>
      <c r="E211" s="4" t="s">
        <v>972</v>
      </c>
      <c r="F211" s="4" t="s">
        <v>22</v>
      </c>
      <c r="G211" s="4" t="s">
        <v>32</v>
      </c>
      <c r="H211" s="4" t="s">
        <v>16</v>
      </c>
      <c r="I211" s="57">
        <v>145</v>
      </c>
      <c r="J211" s="5">
        <f t="shared" si="7"/>
        <v>290</v>
      </c>
      <c r="K211" s="14">
        <v>22</v>
      </c>
      <c r="L211" s="6"/>
      <c r="M211" s="4" t="s">
        <v>644</v>
      </c>
      <c r="N211" s="4" t="s">
        <v>423</v>
      </c>
      <c r="O211" s="4" t="s">
        <v>16</v>
      </c>
      <c r="P211" s="4" t="s">
        <v>973</v>
      </c>
      <c r="Q211" s="4" t="s">
        <v>20</v>
      </c>
      <c r="R211" s="4" t="s">
        <v>22</v>
      </c>
      <c r="S211" s="4" t="s">
        <v>22</v>
      </c>
      <c r="T211" s="7">
        <v>48</v>
      </c>
    </row>
    <row r="212" spans="1:20" s="1" customFormat="1">
      <c r="A212" s="4" t="s">
        <v>637</v>
      </c>
      <c r="B212" s="4" t="s">
        <v>638</v>
      </c>
      <c r="C212" s="4" t="s">
        <v>974</v>
      </c>
      <c r="D212" s="4" t="s">
        <v>975</v>
      </c>
      <c r="E212" s="4" t="s">
        <v>976</v>
      </c>
      <c r="F212" s="4" t="s">
        <v>22</v>
      </c>
      <c r="G212" s="4" t="s">
        <v>32</v>
      </c>
      <c r="H212" s="4" t="s">
        <v>16</v>
      </c>
      <c r="I212" s="57">
        <v>145</v>
      </c>
      <c r="J212" s="5">
        <f t="shared" ref="J212:J243" si="8">H212*I212</f>
        <v>290</v>
      </c>
      <c r="K212" s="14">
        <v>22</v>
      </c>
      <c r="L212" s="6"/>
      <c r="M212" s="4" t="s">
        <v>644</v>
      </c>
      <c r="N212" s="4" t="s">
        <v>423</v>
      </c>
      <c r="O212" s="4" t="s">
        <v>16</v>
      </c>
      <c r="P212" s="4" t="s">
        <v>977</v>
      </c>
      <c r="Q212" s="4" t="s">
        <v>20</v>
      </c>
      <c r="R212" s="4" t="s">
        <v>22</v>
      </c>
      <c r="S212" s="4" t="s">
        <v>22</v>
      </c>
      <c r="T212" s="7">
        <v>48</v>
      </c>
    </row>
    <row r="213" spans="1:20" s="1" customFormat="1">
      <c r="A213" s="4" t="s">
        <v>637</v>
      </c>
      <c r="B213" s="4" t="s">
        <v>638</v>
      </c>
      <c r="C213" s="4" t="s">
        <v>978</v>
      </c>
      <c r="D213" s="4" t="s">
        <v>979</v>
      </c>
      <c r="E213" s="4" t="s">
        <v>980</v>
      </c>
      <c r="F213" s="4" t="s">
        <v>22</v>
      </c>
      <c r="G213" s="4" t="s">
        <v>32</v>
      </c>
      <c r="H213" s="4" t="s">
        <v>16</v>
      </c>
      <c r="I213" s="57">
        <v>145</v>
      </c>
      <c r="J213" s="5">
        <f t="shared" si="8"/>
        <v>290</v>
      </c>
      <c r="K213" s="14">
        <v>22</v>
      </c>
      <c r="L213" s="6"/>
      <c r="M213" s="4" t="s">
        <v>981</v>
      </c>
      <c r="N213" s="4" t="s">
        <v>423</v>
      </c>
      <c r="O213" s="4" t="s">
        <v>16</v>
      </c>
      <c r="P213" s="4" t="s">
        <v>982</v>
      </c>
      <c r="Q213" s="4" t="s">
        <v>20</v>
      </c>
      <c r="R213" s="4" t="s">
        <v>22</v>
      </c>
      <c r="S213" s="4" t="s">
        <v>22</v>
      </c>
      <c r="T213" s="7">
        <v>48</v>
      </c>
    </row>
    <row r="214" spans="1:20" s="1" customFormat="1">
      <c r="A214" s="4" t="s">
        <v>637</v>
      </c>
      <c r="B214" s="4" t="s">
        <v>638</v>
      </c>
      <c r="C214" s="4" t="s">
        <v>983</v>
      </c>
      <c r="D214" s="4" t="s">
        <v>984</v>
      </c>
      <c r="E214" s="4" t="s">
        <v>985</v>
      </c>
      <c r="F214" s="4" t="s">
        <v>22</v>
      </c>
      <c r="G214" s="4" t="s">
        <v>32</v>
      </c>
      <c r="H214" s="4" t="s">
        <v>92</v>
      </c>
      <c r="I214" s="57">
        <v>135</v>
      </c>
      <c r="J214" s="5">
        <f t="shared" si="8"/>
        <v>810</v>
      </c>
      <c r="K214" s="14">
        <v>22</v>
      </c>
      <c r="L214" s="6"/>
      <c r="M214" s="4" t="s">
        <v>821</v>
      </c>
      <c r="N214" s="4" t="s">
        <v>423</v>
      </c>
      <c r="O214" s="4" t="s">
        <v>92</v>
      </c>
      <c r="P214" s="4" t="s">
        <v>986</v>
      </c>
      <c r="Q214" s="4" t="s">
        <v>20</v>
      </c>
      <c r="R214" s="4" t="s">
        <v>22</v>
      </c>
      <c r="S214" s="4" t="s">
        <v>22</v>
      </c>
      <c r="T214" s="7">
        <v>48</v>
      </c>
    </row>
    <row r="215" spans="1:20" s="1" customFormat="1">
      <c r="A215" s="4" t="s">
        <v>637</v>
      </c>
      <c r="B215" s="4" t="s">
        <v>638</v>
      </c>
      <c r="C215" s="4" t="s">
        <v>987</v>
      </c>
      <c r="D215" s="4" t="s">
        <v>988</v>
      </c>
      <c r="E215" s="4" t="s">
        <v>989</v>
      </c>
      <c r="F215" s="4" t="s">
        <v>22</v>
      </c>
      <c r="G215" s="4" t="s">
        <v>32</v>
      </c>
      <c r="H215" s="4" t="s">
        <v>16</v>
      </c>
      <c r="I215" s="57">
        <v>145</v>
      </c>
      <c r="J215" s="5">
        <f t="shared" si="8"/>
        <v>290</v>
      </c>
      <c r="K215" s="14">
        <v>22</v>
      </c>
      <c r="L215" s="6"/>
      <c r="M215" s="4" t="s">
        <v>644</v>
      </c>
      <c r="N215" s="4" t="s">
        <v>423</v>
      </c>
      <c r="O215" s="4" t="s">
        <v>16</v>
      </c>
      <c r="P215" s="4" t="s">
        <v>990</v>
      </c>
      <c r="Q215" s="4" t="s">
        <v>20</v>
      </c>
      <c r="R215" s="4" t="s">
        <v>22</v>
      </c>
      <c r="S215" s="4" t="s">
        <v>22</v>
      </c>
      <c r="T215" s="7">
        <v>48</v>
      </c>
    </row>
    <row r="216" spans="1:20" s="1" customFormat="1">
      <c r="A216" s="4" t="s">
        <v>637</v>
      </c>
      <c r="B216" s="4" t="s">
        <v>638</v>
      </c>
      <c r="C216" s="4" t="s">
        <v>991</v>
      </c>
      <c r="D216" s="4" t="s">
        <v>992</v>
      </c>
      <c r="E216" s="4" t="s">
        <v>993</v>
      </c>
      <c r="F216" s="4" t="s">
        <v>22</v>
      </c>
      <c r="G216" s="4" t="s">
        <v>32</v>
      </c>
      <c r="H216" s="4" t="s">
        <v>16</v>
      </c>
      <c r="I216" s="57">
        <v>145</v>
      </c>
      <c r="J216" s="5">
        <f t="shared" si="8"/>
        <v>290</v>
      </c>
      <c r="K216" s="14">
        <v>22</v>
      </c>
      <c r="L216" s="6"/>
      <c r="M216" s="4" t="s">
        <v>994</v>
      </c>
      <c r="N216" s="4" t="s">
        <v>423</v>
      </c>
      <c r="O216" s="4" t="s">
        <v>16</v>
      </c>
      <c r="P216" s="4" t="s">
        <v>995</v>
      </c>
      <c r="Q216" s="4" t="s">
        <v>20</v>
      </c>
      <c r="R216" s="4" t="s">
        <v>22</v>
      </c>
      <c r="S216" s="4" t="s">
        <v>22</v>
      </c>
      <c r="T216" s="7">
        <v>48</v>
      </c>
    </row>
    <row r="217" spans="1:20" s="1" customFormat="1">
      <c r="A217" s="4" t="s">
        <v>637</v>
      </c>
      <c r="B217" s="4" t="s">
        <v>638</v>
      </c>
      <c r="C217" s="4" t="s">
        <v>996</v>
      </c>
      <c r="D217" s="4" t="s">
        <v>997</v>
      </c>
      <c r="E217" s="4" t="s">
        <v>998</v>
      </c>
      <c r="F217" s="4" t="s">
        <v>22</v>
      </c>
      <c r="G217" s="4" t="s">
        <v>32</v>
      </c>
      <c r="H217" s="4" t="s">
        <v>16</v>
      </c>
      <c r="I217" s="57">
        <v>145</v>
      </c>
      <c r="J217" s="5">
        <f t="shared" si="8"/>
        <v>290</v>
      </c>
      <c r="K217" s="14">
        <v>22</v>
      </c>
      <c r="L217" s="6"/>
      <c r="M217" s="4" t="s">
        <v>994</v>
      </c>
      <c r="N217" s="4" t="s">
        <v>423</v>
      </c>
      <c r="O217" s="4" t="s">
        <v>16</v>
      </c>
      <c r="P217" s="4" t="s">
        <v>999</v>
      </c>
      <c r="Q217" s="4" t="s">
        <v>20</v>
      </c>
      <c r="R217" s="4" t="s">
        <v>22</v>
      </c>
      <c r="S217" s="4" t="s">
        <v>22</v>
      </c>
      <c r="T217" s="7">
        <v>48</v>
      </c>
    </row>
    <row r="218" spans="1:20" s="1" customFormat="1">
      <c r="A218" s="4" t="s">
        <v>637</v>
      </c>
      <c r="B218" s="4" t="s">
        <v>638</v>
      </c>
      <c r="C218" s="4" t="s">
        <v>1000</v>
      </c>
      <c r="D218" s="4" t="s">
        <v>1001</v>
      </c>
      <c r="E218" s="4" t="s">
        <v>1002</v>
      </c>
      <c r="F218" s="4" t="s">
        <v>22</v>
      </c>
      <c r="G218" s="4" t="s">
        <v>32</v>
      </c>
      <c r="H218" s="4" t="s">
        <v>16</v>
      </c>
      <c r="I218" s="57">
        <v>145</v>
      </c>
      <c r="J218" s="5">
        <f t="shared" si="8"/>
        <v>290</v>
      </c>
      <c r="K218" s="14">
        <v>22</v>
      </c>
      <c r="L218" s="6"/>
      <c r="M218" s="4" t="s">
        <v>644</v>
      </c>
      <c r="N218" s="4" t="s">
        <v>423</v>
      </c>
      <c r="O218" s="4" t="s">
        <v>16</v>
      </c>
      <c r="P218" s="4" t="s">
        <v>1003</v>
      </c>
      <c r="Q218" s="4" t="s">
        <v>20</v>
      </c>
      <c r="R218" s="4" t="s">
        <v>22</v>
      </c>
      <c r="S218" s="4" t="s">
        <v>22</v>
      </c>
      <c r="T218" s="7">
        <v>48</v>
      </c>
    </row>
    <row r="219" spans="1:20" s="1" customFormat="1">
      <c r="A219" s="4" t="s">
        <v>637</v>
      </c>
      <c r="B219" s="4" t="s">
        <v>638</v>
      </c>
      <c r="C219" s="4" t="s">
        <v>1004</v>
      </c>
      <c r="D219" s="4" t="s">
        <v>1005</v>
      </c>
      <c r="E219" s="4" t="s">
        <v>1006</v>
      </c>
      <c r="F219" s="4" t="s">
        <v>22</v>
      </c>
      <c r="G219" s="4" t="s">
        <v>32</v>
      </c>
      <c r="H219" s="4" t="s">
        <v>16</v>
      </c>
      <c r="I219" s="57">
        <v>145</v>
      </c>
      <c r="J219" s="5">
        <f t="shared" si="8"/>
        <v>290</v>
      </c>
      <c r="K219" s="14">
        <v>22</v>
      </c>
      <c r="L219" s="6"/>
      <c r="M219" s="4" t="s">
        <v>644</v>
      </c>
      <c r="N219" s="4" t="s">
        <v>423</v>
      </c>
      <c r="O219" s="4" t="s">
        <v>16</v>
      </c>
      <c r="P219" s="4" t="s">
        <v>1007</v>
      </c>
      <c r="Q219" s="4" t="s">
        <v>20</v>
      </c>
      <c r="R219" s="4" t="s">
        <v>22</v>
      </c>
      <c r="S219" s="4" t="s">
        <v>22</v>
      </c>
      <c r="T219" s="7">
        <v>48</v>
      </c>
    </row>
    <row r="220" spans="1:20" s="1" customFormat="1">
      <c r="A220" s="4" t="s">
        <v>637</v>
      </c>
      <c r="B220" s="4" t="s">
        <v>638</v>
      </c>
      <c r="C220" s="4" t="s">
        <v>1008</v>
      </c>
      <c r="D220" s="4" t="s">
        <v>1009</v>
      </c>
      <c r="E220" s="4" t="s">
        <v>1010</v>
      </c>
      <c r="F220" s="4" t="s">
        <v>22</v>
      </c>
      <c r="G220" s="4" t="s">
        <v>32</v>
      </c>
      <c r="H220" s="4" t="s">
        <v>16</v>
      </c>
      <c r="I220" s="57">
        <v>145</v>
      </c>
      <c r="J220" s="5">
        <f t="shared" si="8"/>
        <v>290</v>
      </c>
      <c r="K220" s="14">
        <v>22</v>
      </c>
      <c r="L220" s="6"/>
      <c r="M220" s="4" t="s">
        <v>644</v>
      </c>
      <c r="N220" s="4" t="s">
        <v>423</v>
      </c>
      <c r="O220" s="4" t="s">
        <v>16</v>
      </c>
      <c r="P220" s="4" t="s">
        <v>1011</v>
      </c>
      <c r="Q220" s="4" t="s">
        <v>20</v>
      </c>
      <c r="R220" s="4" t="s">
        <v>22</v>
      </c>
      <c r="S220" s="4" t="s">
        <v>22</v>
      </c>
      <c r="T220" s="7">
        <v>48</v>
      </c>
    </row>
    <row r="221" spans="1:20" s="1" customFormat="1">
      <c r="A221" s="4" t="s">
        <v>637</v>
      </c>
      <c r="B221" s="4" t="s">
        <v>638</v>
      </c>
      <c r="C221" s="4" t="s">
        <v>1012</v>
      </c>
      <c r="D221" s="4" t="s">
        <v>1013</v>
      </c>
      <c r="E221" s="4" t="s">
        <v>1014</v>
      </c>
      <c r="F221" s="4" t="s">
        <v>22</v>
      </c>
      <c r="G221" s="4" t="s">
        <v>421</v>
      </c>
      <c r="H221" s="4" t="s">
        <v>16</v>
      </c>
      <c r="I221" s="57">
        <v>145</v>
      </c>
      <c r="J221" s="5">
        <f t="shared" si="8"/>
        <v>290</v>
      </c>
      <c r="K221" s="14">
        <v>22</v>
      </c>
      <c r="L221" s="6"/>
      <c r="M221" s="4" t="s">
        <v>644</v>
      </c>
      <c r="N221" s="4" t="s">
        <v>423</v>
      </c>
      <c r="O221" s="4" t="s">
        <v>16</v>
      </c>
      <c r="P221" s="4" t="s">
        <v>1015</v>
      </c>
      <c r="Q221" s="4" t="s">
        <v>20</v>
      </c>
      <c r="R221" s="4" t="s">
        <v>22</v>
      </c>
      <c r="S221" s="4" t="s">
        <v>22</v>
      </c>
      <c r="T221" s="7">
        <v>48</v>
      </c>
    </row>
    <row r="222" spans="1:20" s="1" customFormat="1">
      <c r="A222" s="4" t="s">
        <v>637</v>
      </c>
      <c r="B222" s="4" t="s">
        <v>638</v>
      </c>
      <c r="C222" s="4" t="s">
        <v>1016</v>
      </c>
      <c r="D222" s="4" t="s">
        <v>1017</v>
      </c>
      <c r="E222" s="4" t="s">
        <v>1018</v>
      </c>
      <c r="F222" s="4" t="s">
        <v>22</v>
      </c>
      <c r="G222" s="4" t="s">
        <v>421</v>
      </c>
      <c r="H222" s="4" t="s">
        <v>16</v>
      </c>
      <c r="I222" s="57">
        <v>145</v>
      </c>
      <c r="J222" s="5">
        <f t="shared" si="8"/>
        <v>290</v>
      </c>
      <c r="K222" s="14">
        <v>22</v>
      </c>
      <c r="L222" s="6"/>
      <c r="M222" s="4" t="s">
        <v>644</v>
      </c>
      <c r="N222" s="4" t="s">
        <v>423</v>
      </c>
      <c r="O222" s="4" t="s">
        <v>16</v>
      </c>
      <c r="P222" s="4" t="s">
        <v>1019</v>
      </c>
      <c r="Q222" s="4" t="s">
        <v>20</v>
      </c>
      <c r="R222" s="4" t="s">
        <v>22</v>
      </c>
      <c r="S222" s="4" t="s">
        <v>22</v>
      </c>
      <c r="T222" s="7">
        <v>48</v>
      </c>
    </row>
    <row r="223" spans="1:20" s="1" customFormat="1">
      <c r="A223" s="4" t="s">
        <v>637</v>
      </c>
      <c r="B223" s="4" t="s">
        <v>638</v>
      </c>
      <c r="C223" s="4" t="s">
        <v>1020</v>
      </c>
      <c r="D223" s="4" t="s">
        <v>1021</v>
      </c>
      <c r="E223" s="4" t="s">
        <v>1022</v>
      </c>
      <c r="F223" s="4" t="s">
        <v>22</v>
      </c>
      <c r="G223" s="4" t="s">
        <v>421</v>
      </c>
      <c r="H223" s="4" t="s">
        <v>16</v>
      </c>
      <c r="I223" s="57">
        <v>145</v>
      </c>
      <c r="J223" s="5">
        <f t="shared" si="8"/>
        <v>290</v>
      </c>
      <c r="K223" s="14">
        <v>22</v>
      </c>
      <c r="L223" s="6"/>
      <c r="M223" s="4" t="s">
        <v>981</v>
      </c>
      <c r="N223" s="4" t="s">
        <v>423</v>
      </c>
      <c r="O223" s="4" t="s">
        <v>16</v>
      </c>
      <c r="P223" s="4" t="s">
        <v>1023</v>
      </c>
      <c r="Q223" s="4" t="s">
        <v>20</v>
      </c>
      <c r="R223" s="4" t="s">
        <v>22</v>
      </c>
      <c r="S223" s="4" t="s">
        <v>22</v>
      </c>
      <c r="T223" s="7">
        <v>48</v>
      </c>
    </row>
    <row r="224" spans="1:20" s="1" customFormat="1">
      <c r="A224" s="4" t="s">
        <v>637</v>
      </c>
      <c r="B224" s="4" t="s">
        <v>638</v>
      </c>
      <c r="C224" s="4" t="s">
        <v>1024</v>
      </c>
      <c r="D224" s="4" t="s">
        <v>1025</v>
      </c>
      <c r="E224" s="4" t="s">
        <v>1026</v>
      </c>
      <c r="F224" s="4" t="s">
        <v>22</v>
      </c>
      <c r="G224" s="4" t="s">
        <v>421</v>
      </c>
      <c r="H224" s="4" t="s">
        <v>16</v>
      </c>
      <c r="I224" s="57">
        <v>145</v>
      </c>
      <c r="J224" s="5">
        <f t="shared" si="8"/>
        <v>290</v>
      </c>
      <c r="K224" s="14">
        <v>22</v>
      </c>
      <c r="L224" s="6"/>
      <c r="M224" s="4" t="s">
        <v>644</v>
      </c>
      <c r="N224" s="4" t="s">
        <v>423</v>
      </c>
      <c r="O224" s="4" t="s">
        <v>16</v>
      </c>
      <c r="P224" s="4" t="s">
        <v>1027</v>
      </c>
      <c r="Q224" s="4" t="s">
        <v>20</v>
      </c>
      <c r="R224" s="4" t="s">
        <v>22</v>
      </c>
      <c r="S224" s="4" t="s">
        <v>22</v>
      </c>
      <c r="T224" s="7">
        <v>48</v>
      </c>
    </row>
    <row r="225" spans="1:20" s="1" customFormat="1">
      <c r="A225" s="4" t="s">
        <v>637</v>
      </c>
      <c r="B225" s="4" t="s">
        <v>638</v>
      </c>
      <c r="C225" s="4" t="s">
        <v>1028</v>
      </c>
      <c r="D225" s="4" t="s">
        <v>1029</v>
      </c>
      <c r="E225" s="4" t="s">
        <v>1030</v>
      </c>
      <c r="F225" s="4" t="s">
        <v>22</v>
      </c>
      <c r="G225" s="4" t="s">
        <v>421</v>
      </c>
      <c r="H225" s="4" t="s">
        <v>16</v>
      </c>
      <c r="I225" s="57">
        <v>145</v>
      </c>
      <c r="J225" s="5">
        <f t="shared" si="8"/>
        <v>290</v>
      </c>
      <c r="K225" s="14">
        <v>22</v>
      </c>
      <c r="L225" s="6"/>
      <c r="M225" s="4" t="s">
        <v>981</v>
      </c>
      <c r="N225" s="4" t="s">
        <v>423</v>
      </c>
      <c r="O225" s="4" t="s">
        <v>16</v>
      </c>
      <c r="P225" s="4" t="s">
        <v>1031</v>
      </c>
      <c r="Q225" s="4" t="s">
        <v>20</v>
      </c>
      <c r="R225" s="4" t="s">
        <v>22</v>
      </c>
      <c r="S225" s="4" t="s">
        <v>22</v>
      </c>
      <c r="T225" s="7">
        <v>48</v>
      </c>
    </row>
    <row r="226" spans="1:20" s="1" customFormat="1">
      <c r="A226" s="4" t="s">
        <v>637</v>
      </c>
      <c r="B226" s="4" t="s">
        <v>638</v>
      </c>
      <c r="C226" s="4" t="s">
        <v>1032</v>
      </c>
      <c r="D226" s="4" t="s">
        <v>1033</v>
      </c>
      <c r="E226" s="4" t="s">
        <v>1034</v>
      </c>
      <c r="F226" s="4" t="s">
        <v>22</v>
      </c>
      <c r="G226" s="4" t="s">
        <v>421</v>
      </c>
      <c r="H226" s="4" t="s">
        <v>16</v>
      </c>
      <c r="I226" s="57">
        <v>145</v>
      </c>
      <c r="J226" s="5">
        <f t="shared" si="8"/>
        <v>290</v>
      </c>
      <c r="K226" s="14">
        <v>22</v>
      </c>
      <c r="L226" s="6"/>
      <c r="M226" s="4" t="s">
        <v>981</v>
      </c>
      <c r="N226" s="4" t="s">
        <v>423</v>
      </c>
      <c r="O226" s="4" t="s">
        <v>16</v>
      </c>
      <c r="P226" s="4" t="s">
        <v>1035</v>
      </c>
      <c r="Q226" s="4" t="s">
        <v>20</v>
      </c>
      <c r="R226" s="4" t="s">
        <v>22</v>
      </c>
      <c r="S226" s="4" t="s">
        <v>22</v>
      </c>
      <c r="T226" s="7">
        <v>48</v>
      </c>
    </row>
    <row r="227" spans="1:20" s="1" customFormat="1">
      <c r="A227" s="4" t="s">
        <v>637</v>
      </c>
      <c r="B227" s="4" t="s">
        <v>638</v>
      </c>
      <c r="C227" s="4" t="s">
        <v>1036</v>
      </c>
      <c r="D227" s="4" t="s">
        <v>1037</v>
      </c>
      <c r="E227" s="4" t="s">
        <v>1038</v>
      </c>
      <c r="F227" s="4" t="s">
        <v>22</v>
      </c>
      <c r="G227" s="4" t="s">
        <v>421</v>
      </c>
      <c r="H227" s="4" t="s">
        <v>16</v>
      </c>
      <c r="I227" s="57">
        <v>145</v>
      </c>
      <c r="J227" s="5">
        <f t="shared" si="8"/>
        <v>290</v>
      </c>
      <c r="K227" s="14">
        <v>22</v>
      </c>
      <c r="L227" s="6"/>
      <c r="M227" s="4" t="s">
        <v>644</v>
      </c>
      <c r="N227" s="4" t="s">
        <v>423</v>
      </c>
      <c r="O227" s="4" t="s">
        <v>16</v>
      </c>
      <c r="P227" s="4" t="s">
        <v>1039</v>
      </c>
      <c r="Q227" s="4" t="s">
        <v>20</v>
      </c>
      <c r="R227" s="4" t="s">
        <v>22</v>
      </c>
      <c r="S227" s="4" t="s">
        <v>22</v>
      </c>
      <c r="T227" s="7">
        <v>48</v>
      </c>
    </row>
    <row r="228" spans="1:20" s="1" customFormat="1">
      <c r="A228" s="4" t="s">
        <v>637</v>
      </c>
      <c r="B228" s="4" t="s">
        <v>638</v>
      </c>
      <c r="C228" s="4" t="s">
        <v>1040</v>
      </c>
      <c r="D228" s="4" t="s">
        <v>1041</v>
      </c>
      <c r="E228" s="4" t="s">
        <v>1042</v>
      </c>
      <c r="F228" s="4" t="s">
        <v>22</v>
      </c>
      <c r="G228" s="4" t="s">
        <v>421</v>
      </c>
      <c r="H228" s="4" t="s">
        <v>1043</v>
      </c>
      <c r="I228" s="57">
        <v>145</v>
      </c>
      <c r="J228" s="5">
        <f t="shared" si="8"/>
        <v>3190</v>
      </c>
      <c r="K228" s="14">
        <v>22</v>
      </c>
      <c r="L228" s="6"/>
      <c r="M228" s="4" t="s">
        <v>1044</v>
      </c>
      <c r="N228" s="4" t="s">
        <v>423</v>
      </c>
      <c r="O228" s="4" t="s">
        <v>1043</v>
      </c>
      <c r="P228" s="4" t="s">
        <v>1045</v>
      </c>
      <c r="Q228" s="4" t="s">
        <v>20</v>
      </c>
      <c r="R228" s="4" t="s">
        <v>22</v>
      </c>
      <c r="S228" s="4" t="s">
        <v>22</v>
      </c>
      <c r="T228" s="7">
        <v>48</v>
      </c>
    </row>
    <row r="229" spans="1:20" s="1" customFormat="1">
      <c r="A229" s="4" t="s">
        <v>637</v>
      </c>
      <c r="B229" s="4" t="s">
        <v>638</v>
      </c>
      <c r="C229" s="4" t="s">
        <v>1046</v>
      </c>
      <c r="D229" s="4" t="s">
        <v>1047</v>
      </c>
      <c r="E229" s="4" t="s">
        <v>1048</v>
      </c>
      <c r="F229" s="4" t="s">
        <v>22</v>
      </c>
      <c r="G229" s="4" t="s">
        <v>32</v>
      </c>
      <c r="H229" s="4" t="s">
        <v>16</v>
      </c>
      <c r="I229" s="57">
        <v>145</v>
      </c>
      <c r="J229" s="5">
        <f t="shared" si="8"/>
        <v>290</v>
      </c>
      <c r="K229" s="14">
        <v>22</v>
      </c>
      <c r="L229" s="6"/>
      <c r="M229" s="4" t="s">
        <v>644</v>
      </c>
      <c r="N229" s="4" t="s">
        <v>423</v>
      </c>
      <c r="O229" s="4" t="s">
        <v>16</v>
      </c>
      <c r="P229" s="4" t="s">
        <v>1049</v>
      </c>
      <c r="Q229" s="4" t="s">
        <v>20</v>
      </c>
      <c r="R229" s="4" t="s">
        <v>22</v>
      </c>
      <c r="S229" s="4" t="s">
        <v>22</v>
      </c>
      <c r="T229" s="7">
        <v>48</v>
      </c>
    </row>
    <row r="230" spans="1:20" s="1" customFormat="1">
      <c r="A230" s="4" t="s">
        <v>637</v>
      </c>
      <c r="B230" s="4" t="s">
        <v>638</v>
      </c>
      <c r="C230" s="4" t="s">
        <v>1050</v>
      </c>
      <c r="D230" s="4" t="s">
        <v>1051</v>
      </c>
      <c r="E230" s="4" t="s">
        <v>1052</v>
      </c>
      <c r="F230" s="4" t="s">
        <v>22</v>
      </c>
      <c r="G230" s="4" t="s">
        <v>32</v>
      </c>
      <c r="H230" s="4" t="s">
        <v>16</v>
      </c>
      <c r="I230" s="57">
        <v>145</v>
      </c>
      <c r="J230" s="5">
        <f t="shared" si="8"/>
        <v>290</v>
      </c>
      <c r="K230" s="14">
        <v>22</v>
      </c>
      <c r="L230" s="6"/>
      <c r="M230" s="4" t="s">
        <v>644</v>
      </c>
      <c r="N230" s="4" t="s">
        <v>423</v>
      </c>
      <c r="O230" s="4" t="s">
        <v>16</v>
      </c>
      <c r="P230" s="4" t="s">
        <v>1053</v>
      </c>
      <c r="Q230" s="4" t="s">
        <v>20</v>
      </c>
      <c r="R230" s="4" t="s">
        <v>22</v>
      </c>
      <c r="S230" s="4" t="s">
        <v>22</v>
      </c>
      <c r="T230" s="7">
        <v>48</v>
      </c>
    </row>
    <row r="231" spans="1:20" s="1" customFormat="1">
      <c r="A231" s="4" t="s">
        <v>637</v>
      </c>
      <c r="B231" s="4" t="s">
        <v>638</v>
      </c>
      <c r="C231" s="4" t="s">
        <v>1054</v>
      </c>
      <c r="D231" s="4" t="s">
        <v>1055</v>
      </c>
      <c r="E231" s="4" t="s">
        <v>1056</v>
      </c>
      <c r="F231" s="4" t="s">
        <v>22</v>
      </c>
      <c r="G231" s="4" t="s">
        <v>32</v>
      </c>
      <c r="H231" s="4" t="s">
        <v>16</v>
      </c>
      <c r="I231" s="57">
        <v>145</v>
      </c>
      <c r="J231" s="5">
        <f t="shared" si="8"/>
        <v>290</v>
      </c>
      <c r="K231" s="14">
        <v>22</v>
      </c>
      <c r="L231" s="6"/>
      <c r="M231" s="4" t="s">
        <v>644</v>
      </c>
      <c r="N231" s="4" t="s">
        <v>423</v>
      </c>
      <c r="O231" s="4" t="s">
        <v>16</v>
      </c>
      <c r="P231" s="4" t="s">
        <v>1057</v>
      </c>
      <c r="Q231" s="4" t="s">
        <v>20</v>
      </c>
      <c r="R231" s="4" t="s">
        <v>22</v>
      </c>
      <c r="S231" s="4" t="s">
        <v>22</v>
      </c>
      <c r="T231" s="7">
        <v>48</v>
      </c>
    </row>
    <row r="232" spans="1:20" s="1" customFormat="1">
      <c r="A232" s="4" t="s">
        <v>637</v>
      </c>
      <c r="B232" s="4" t="s">
        <v>638</v>
      </c>
      <c r="C232" s="4" t="s">
        <v>1058</v>
      </c>
      <c r="D232" s="4" t="s">
        <v>1059</v>
      </c>
      <c r="E232" s="4" t="s">
        <v>1060</v>
      </c>
      <c r="F232" s="4" t="s">
        <v>22</v>
      </c>
      <c r="G232" s="4" t="s">
        <v>32</v>
      </c>
      <c r="H232" s="4" t="s">
        <v>16</v>
      </c>
      <c r="I232" s="57">
        <v>145</v>
      </c>
      <c r="J232" s="5">
        <f t="shared" si="8"/>
        <v>290</v>
      </c>
      <c r="K232" s="14">
        <v>22</v>
      </c>
      <c r="L232" s="6"/>
      <c r="M232" s="4" t="s">
        <v>981</v>
      </c>
      <c r="N232" s="4" t="s">
        <v>423</v>
      </c>
      <c r="O232" s="4" t="s">
        <v>16</v>
      </c>
      <c r="P232" s="4" t="s">
        <v>1061</v>
      </c>
      <c r="Q232" s="4" t="s">
        <v>20</v>
      </c>
      <c r="R232" s="4" t="s">
        <v>22</v>
      </c>
      <c r="S232" s="4" t="s">
        <v>22</v>
      </c>
      <c r="T232" s="7">
        <v>48</v>
      </c>
    </row>
    <row r="233" spans="1:20" s="2" customFormat="1">
      <c r="A233" s="4" t="s">
        <v>637</v>
      </c>
      <c r="B233" s="4" t="s">
        <v>638</v>
      </c>
      <c r="C233" s="4" t="s">
        <v>1062</v>
      </c>
      <c r="D233" s="4" t="s">
        <v>1063</v>
      </c>
      <c r="E233" s="4" t="s">
        <v>1064</v>
      </c>
      <c r="F233" s="4" t="s">
        <v>22</v>
      </c>
      <c r="G233" s="4" t="s">
        <v>32</v>
      </c>
      <c r="H233" s="4" t="s">
        <v>16</v>
      </c>
      <c r="I233" s="57">
        <v>145</v>
      </c>
      <c r="J233" s="5">
        <f t="shared" si="8"/>
        <v>290</v>
      </c>
      <c r="K233" s="14">
        <v>22</v>
      </c>
      <c r="L233" s="6"/>
      <c r="M233" s="4" t="s">
        <v>994</v>
      </c>
      <c r="N233" s="4" t="s">
        <v>423</v>
      </c>
      <c r="O233" s="4" t="s">
        <v>16</v>
      </c>
      <c r="P233" s="4" t="s">
        <v>1065</v>
      </c>
      <c r="Q233" s="4" t="s">
        <v>20</v>
      </c>
      <c r="R233" s="4" t="s">
        <v>22</v>
      </c>
      <c r="S233" s="4" t="s">
        <v>22</v>
      </c>
      <c r="T233" s="7">
        <v>48</v>
      </c>
    </row>
    <row r="234" spans="1:20" s="2" customFormat="1">
      <c r="A234" s="4" t="s">
        <v>637</v>
      </c>
      <c r="B234" s="4" t="s">
        <v>638</v>
      </c>
      <c r="C234" s="4" t="s">
        <v>1066</v>
      </c>
      <c r="D234" s="4" t="s">
        <v>1067</v>
      </c>
      <c r="E234" s="4" t="s">
        <v>1068</v>
      </c>
      <c r="F234" s="4" t="s">
        <v>22</v>
      </c>
      <c r="G234" s="4" t="s">
        <v>32</v>
      </c>
      <c r="H234" s="4" t="s">
        <v>16</v>
      </c>
      <c r="I234" s="57">
        <v>145</v>
      </c>
      <c r="J234" s="5">
        <f t="shared" si="8"/>
        <v>290</v>
      </c>
      <c r="K234" s="14">
        <v>22</v>
      </c>
      <c r="L234" s="6"/>
      <c r="M234" s="4" t="s">
        <v>644</v>
      </c>
      <c r="N234" s="4" t="s">
        <v>423</v>
      </c>
      <c r="O234" s="4" t="s">
        <v>16</v>
      </c>
      <c r="P234" s="4" t="s">
        <v>1069</v>
      </c>
      <c r="Q234" s="4" t="s">
        <v>20</v>
      </c>
      <c r="R234" s="4" t="s">
        <v>22</v>
      </c>
      <c r="S234" s="4" t="s">
        <v>22</v>
      </c>
      <c r="T234" s="7">
        <v>48</v>
      </c>
    </row>
    <row r="235" spans="1:20" s="1" customFormat="1">
      <c r="A235" s="4" t="s">
        <v>637</v>
      </c>
      <c r="B235" s="4" t="s">
        <v>638</v>
      </c>
      <c r="C235" s="4" t="s">
        <v>1070</v>
      </c>
      <c r="D235" s="4" t="s">
        <v>1071</v>
      </c>
      <c r="E235" s="4" t="s">
        <v>1072</v>
      </c>
      <c r="F235" s="4" t="s">
        <v>22</v>
      </c>
      <c r="G235" s="4" t="s">
        <v>32</v>
      </c>
      <c r="H235" s="4" t="s">
        <v>110</v>
      </c>
      <c r="I235" s="57">
        <v>230</v>
      </c>
      <c r="J235" s="5">
        <f t="shared" si="8"/>
        <v>2300</v>
      </c>
      <c r="K235" s="14">
        <v>22</v>
      </c>
      <c r="L235" s="6"/>
      <c r="M235" s="4" t="s">
        <v>1073</v>
      </c>
      <c r="N235" s="4" t="s">
        <v>423</v>
      </c>
      <c r="O235" s="4" t="s">
        <v>110</v>
      </c>
      <c r="P235" s="4" t="s">
        <v>1074</v>
      </c>
      <c r="Q235" s="4" t="s">
        <v>20</v>
      </c>
      <c r="R235" s="4" t="s">
        <v>22</v>
      </c>
      <c r="S235" s="4" t="s">
        <v>22</v>
      </c>
      <c r="T235" s="7">
        <v>48</v>
      </c>
    </row>
    <row r="236" spans="1:20" s="1" customFormat="1">
      <c r="A236" s="4" t="s">
        <v>637</v>
      </c>
      <c r="B236" s="4" t="s">
        <v>638</v>
      </c>
      <c r="C236" s="4" t="s">
        <v>1075</v>
      </c>
      <c r="D236" s="4" t="s">
        <v>1076</v>
      </c>
      <c r="E236" s="4" t="s">
        <v>1077</v>
      </c>
      <c r="F236" s="4" t="s">
        <v>22</v>
      </c>
      <c r="G236" s="4" t="s">
        <v>32</v>
      </c>
      <c r="H236" s="4" t="s">
        <v>254</v>
      </c>
      <c r="I236" s="57">
        <v>230</v>
      </c>
      <c r="J236" s="5">
        <f t="shared" si="8"/>
        <v>920</v>
      </c>
      <c r="K236" s="14">
        <v>22</v>
      </c>
      <c r="L236" s="6"/>
      <c r="M236" s="4" t="s">
        <v>1078</v>
      </c>
      <c r="N236" s="4" t="s">
        <v>423</v>
      </c>
      <c r="O236" s="4" t="s">
        <v>254</v>
      </c>
      <c r="P236" s="4" t="s">
        <v>1079</v>
      </c>
      <c r="Q236" s="4" t="s">
        <v>20</v>
      </c>
      <c r="R236" s="4" t="s">
        <v>22</v>
      </c>
      <c r="S236" s="4" t="s">
        <v>22</v>
      </c>
      <c r="T236" s="7">
        <v>48</v>
      </c>
    </row>
    <row r="237" spans="1:20" s="1" customFormat="1">
      <c r="A237" s="4" t="s">
        <v>637</v>
      </c>
      <c r="B237" s="4" t="s">
        <v>638</v>
      </c>
      <c r="C237" s="4" t="s">
        <v>1080</v>
      </c>
      <c r="D237" s="4" t="s">
        <v>1081</v>
      </c>
      <c r="E237" s="4" t="s">
        <v>1082</v>
      </c>
      <c r="F237" s="4" t="s">
        <v>22</v>
      </c>
      <c r="G237" s="4" t="s">
        <v>32</v>
      </c>
      <c r="H237" s="4" t="s">
        <v>254</v>
      </c>
      <c r="I237" s="57">
        <v>230</v>
      </c>
      <c r="J237" s="5">
        <f t="shared" si="8"/>
        <v>920</v>
      </c>
      <c r="K237" s="14">
        <v>22</v>
      </c>
      <c r="L237" s="6"/>
      <c r="M237" s="4" t="s">
        <v>1078</v>
      </c>
      <c r="N237" s="4" t="s">
        <v>423</v>
      </c>
      <c r="O237" s="4" t="s">
        <v>254</v>
      </c>
      <c r="P237" s="4" t="s">
        <v>1083</v>
      </c>
      <c r="Q237" s="4" t="s">
        <v>20</v>
      </c>
      <c r="R237" s="4" t="s">
        <v>22</v>
      </c>
      <c r="S237" s="4" t="s">
        <v>22</v>
      </c>
      <c r="T237" s="7">
        <v>48</v>
      </c>
    </row>
    <row r="238" spans="1:20" s="1" customFormat="1">
      <c r="A238" s="4" t="s">
        <v>637</v>
      </c>
      <c r="B238" s="4" t="s">
        <v>638</v>
      </c>
      <c r="C238" s="4" t="s">
        <v>1084</v>
      </c>
      <c r="D238" s="4" t="s">
        <v>1085</v>
      </c>
      <c r="E238" s="4" t="s">
        <v>1086</v>
      </c>
      <c r="F238" s="4" t="s">
        <v>22</v>
      </c>
      <c r="G238" s="4" t="s">
        <v>32</v>
      </c>
      <c r="H238" s="4" t="s">
        <v>16</v>
      </c>
      <c r="I238" s="57">
        <v>145</v>
      </c>
      <c r="J238" s="5">
        <f t="shared" si="8"/>
        <v>290</v>
      </c>
      <c r="K238" s="14">
        <v>22</v>
      </c>
      <c r="L238" s="6"/>
      <c r="M238" s="4" t="s">
        <v>644</v>
      </c>
      <c r="N238" s="4" t="s">
        <v>423</v>
      </c>
      <c r="O238" s="4" t="s">
        <v>16</v>
      </c>
      <c r="P238" s="4" t="s">
        <v>1087</v>
      </c>
      <c r="Q238" s="4" t="s">
        <v>20</v>
      </c>
      <c r="R238" s="4" t="s">
        <v>22</v>
      </c>
      <c r="S238" s="4" t="s">
        <v>22</v>
      </c>
      <c r="T238" s="7">
        <v>48</v>
      </c>
    </row>
    <row r="239" spans="1:20" s="1" customFormat="1">
      <c r="A239" s="4" t="s">
        <v>637</v>
      </c>
      <c r="B239" s="4" t="s">
        <v>638</v>
      </c>
      <c r="C239" s="4" t="s">
        <v>1088</v>
      </c>
      <c r="D239" s="4" t="s">
        <v>1089</v>
      </c>
      <c r="E239" s="4" t="s">
        <v>1090</v>
      </c>
      <c r="F239" s="4" t="s">
        <v>22</v>
      </c>
      <c r="G239" s="4" t="s">
        <v>32</v>
      </c>
      <c r="H239" s="4" t="s">
        <v>254</v>
      </c>
      <c r="I239" s="57">
        <v>135</v>
      </c>
      <c r="J239" s="5">
        <f t="shared" si="8"/>
        <v>540</v>
      </c>
      <c r="K239" s="14">
        <v>22</v>
      </c>
      <c r="L239" s="6"/>
      <c r="M239" s="4" t="s">
        <v>736</v>
      </c>
      <c r="N239" s="4" t="s">
        <v>423</v>
      </c>
      <c r="O239" s="4" t="s">
        <v>254</v>
      </c>
      <c r="P239" s="4" t="s">
        <v>1091</v>
      </c>
      <c r="Q239" s="4" t="s">
        <v>20</v>
      </c>
      <c r="R239" s="4" t="s">
        <v>22</v>
      </c>
      <c r="S239" s="4" t="s">
        <v>22</v>
      </c>
      <c r="T239" s="7">
        <v>48</v>
      </c>
    </row>
    <row r="240" spans="1:20" s="1" customFormat="1">
      <c r="A240" s="4" t="s">
        <v>637</v>
      </c>
      <c r="B240" s="4" t="s">
        <v>638</v>
      </c>
      <c r="C240" s="4" t="s">
        <v>1092</v>
      </c>
      <c r="D240" s="4" t="s">
        <v>1093</v>
      </c>
      <c r="E240" s="4" t="s">
        <v>1094</v>
      </c>
      <c r="F240" s="4" t="s">
        <v>22</v>
      </c>
      <c r="G240" s="4" t="s">
        <v>32</v>
      </c>
      <c r="H240" s="4" t="s">
        <v>16</v>
      </c>
      <c r="I240" s="57">
        <v>145</v>
      </c>
      <c r="J240" s="5">
        <f t="shared" si="8"/>
        <v>290</v>
      </c>
      <c r="K240" s="14">
        <v>22</v>
      </c>
      <c r="L240" s="6"/>
      <c r="M240" s="4" t="s">
        <v>981</v>
      </c>
      <c r="N240" s="4" t="s">
        <v>423</v>
      </c>
      <c r="O240" s="4" t="s">
        <v>16</v>
      </c>
      <c r="P240" s="4" t="s">
        <v>1095</v>
      </c>
      <c r="Q240" s="4" t="s">
        <v>20</v>
      </c>
      <c r="R240" s="4" t="s">
        <v>22</v>
      </c>
      <c r="S240" s="4" t="s">
        <v>22</v>
      </c>
      <c r="T240" s="7">
        <v>48</v>
      </c>
    </row>
    <row r="241" spans="1:20" s="1" customFormat="1">
      <c r="A241" s="4" t="s">
        <v>637</v>
      </c>
      <c r="B241" s="4" t="s">
        <v>638</v>
      </c>
      <c r="C241" s="4" t="s">
        <v>1096</v>
      </c>
      <c r="D241" s="4" t="s">
        <v>1097</v>
      </c>
      <c r="E241" s="4" t="s">
        <v>1098</v>
      </c>
      <c r="F241" s="4" t="s">
        <v>22</v>
      </c>
      <c r="G241" s="4" t="s">
        <v>32</v>
      </c>
      <c r="H241" s="4" t="s">
        <v>16</v>
      </c>
      <c r="I241" s="57">
        <v>145</v>
      </c>
      <c r="J241" s="5">
        <f t="shared" si="8"/>
        <v>290</v>
      </c>
      <c r="K241" s="14">
        <v>22</v>
      </c>
      <c r="L241" s="6"/>
      <c r="M241" s="4" t="s">
        <v>994</v>
      </c>
      <c r="N241" s="4" t="s">
        <v>423</v>
      </c>
      <c r="O241" s="4" t="s">
        <v>16</v>
      </c>
      <c r="P241" s="4" t="s">
        <v>1099</v>
      </c>
      <c r="Q241" s="4" t="s">
        <v>20</v>
      </c>
      <c r="R241" s="4" t="s">
        <v>22</v>
      </c>
      <c r="S241" s="4" t="s">
        <v>22</v>
      </c>
      <c r="T241" s="7">
        <v>48</v>
      </c>
    </row>
    <row r="242" spans="1:20" s="1" customFormat="1">
      <c r="A242" s="4" t="s">
        <v>637</v>
      </c>
      <c r="B242" s="4" t="s">
        <v>638</v>
      </c>
      <c r="C242" s="4" t="s">
        <v>1100</v>
      </c>
      <c r="D242" s="4" t="s">
        <v>1101</v>
      </c>
      <c r="E242" s="4" t="s">
        <v>1102</v>
      </c>
      <c r="F242" s="4" t="s">
        <v>22</v>
      </c>
      <c r="G242" s="4" t="s">
        <v>32</v>
      </c>
      <c r="H242" s="4" t="s">
        <v>16</v>
      </c>
      <c r="I242" s="57">
        <v>145</v>
      </c>
      <c r="J242" s="5">
        <f t="shared" si="8"/>
        <v>290</v>
      </c>
      <c r="K242" s="14">
        <v>22</v>
      </c>
      <c r="L242" s="6"/>
      <c r="M242" s="4" t="s">
        <v>994</v>
      </c>
      <c r="N242" s="4" t="s">
        <v>423</v>
      </c>
      <c r="O242" s="4" t="s">
        <v>16</v>
      </c>
      <c r="P242" s="4" t="s">
        <v>1103</v>
      </c>
      <c r="Q242" s="4" t="s">
        <v>20</v>
      </c>
      <c r="R242" s="4" t="s">
        <v>22</v>
      </c>
      <c r="S242" s="4" t="s">
        <v>22</v>
      </c>
      <c r="T242" s="7">
        <v>48</v>
      </c>
    </row>
    <row r="243" spans="1:20" s="1" customFormat="1">
      <c r="A243" s="4" t="s">
        <v>637</v>
      </c>
      <c r="B243" s="4" t="s">
        <v>638</v>
      </c>
      <c r="C243" s="4" t="s">
        <v>1104</v>
      </c>
      <c r="D243" s="4" t="s">
        <v>1105</v>
      </c>
      <c r="E243" s="4" t="s">
        <v>1106</v>
      </c>
      <c r="F243" s="4" t="s">
        <v>22</v>
      </c>
      <c r="G243" s="4" t="s">
        <v>32</v>
      </c>
      <c r="H243" s="4" t="s">
        <v>16</v>
      </c>
      <c r="I243" s="57">
        <v>145</v>
      </c>
      <c r="J243" s="5">
        <f t="shared" si="8"/>
        <v>290</v>
      </c>
      <c r="K243" s="14">
        <v>22</v>
      </c>
      <c r="L243" s="6"/>
      <c r="M243" s="4" t="s">
        <v>994</v>
      </c>
      <c r="N243" s="4" t="s">
        <v>423</v>
      </c>
      <c r="O243" s="4" t="s">
        <v>16</v>
      </c>
      <c r="P243" s="4" t="s">
        <v>1107</v>
      </c>
      <c r="Q243" s="4" t="s">
        <v>20</v>
      </c>
      <c r="R243" s="4" t="s">
        <v>22</v>
      </c>
      <c r="S243" s="4" t="s">
        <v>22</v>
      </c>
      <c r="T243" s="7">
        <v>48</v>
      </c>
    </row>
    <row r="244" spans="1:20" s="1" customFormat="1">
      <c r="A244" s="4" t="s">
        <v>637</v>
      </c>
      <c r="B244" s="4" t="s">
        <v>638</v>
      </c>
      <c r="C244" s="4" t="s">
        <v>1108</v>
      </c>
      <c r="D244" s="4" t="s">
        <v>1109</v>
      </c>
      <c r="E244" s="4" t="s">
        <v>1110</v>
      </c>
      <c r="F244" s="4" t="s">
        <v>22</v>
      </c>
      <c r="G244" s="4" t="s">
        <v>32</v>
      </c>
      <c r="H244" s="4" t="s">
        <v>16</v>
      </c>
      <c r="I244" s="57">
        <v>145</v>
      </c>
      <c r="J244" s="5">
        <f t="shared" ref="J244:J277" si="9">H244*I244</f>
        <v>290</v>
      </c>
      <c r="K244" s="14">
        <v>22</v>
      </c>
      <c r="L244" s="6"/>
      <c r="M244" s="4" t="s">
        <v>994</v>
      </c>
      <c r="N244" s="4" t="s">
        <v>423</v>
      </c>
      <c r="O244" s="4" t="s">
        <v>16</v>
      </c>
      <c r="P244" s="4" t="s">
        <v>1111</v>
      </c>
      <c r="Q244" s="4" t="s">
        <v>20</v>
      </c>
      <c r="R244" s="4" t="s">
        <v>22</v>
      </c>
      <c r="S244" s="4" t="s">
        <v>22</v>
      </c>
      <c r="T244" s="7">
        <v>48</v>
      </c>
    </row>
    <row r="245" spans="1:20" s="1" customFormat="1">
      <c r="A245" s="4" t="s">
        <v>637</v>
      </c>
      <c r="B245" s="4" t="s">
        <v>638</v>
      </c>
      <c r="C245" s="4" t="s">
        <v>1112</v>
      </c>
      <c r="D245" s="4" t="s">
        <v>1113</v>
      </c>
      <c r="E245" s="4" t="s">
        <v>1114</v>
      </c>
      <c r="F245" s="4" t="s">
        <v>22</v>
      </c>
      <c r="G245" s="4" t="s">
        <v>32</v>
      </c>
      <c r="H245" s="4" t="s">
        <v>16</v>
      </c>
      <c r="I245" s="57">
        <v>145</v>
      </c>
      <c r="J245" s="5">
        <f t="shared" si="9"/>
        <v>290</v>
      </c>
      <c r="K245" s="14">
        <v>22</v>
      </c>
      <c r="L245" s="6"/>
      <c r="M245" s="4" t="s">
        <v>644</v>
      </c>
      <c r="N245" s="4" t="s">
        <v>423</v>
      </c>
      <c r="O245" s="4" t="s">
        <v>16</v>
      </c>
      <c r="P245" s="4" t="s">
        <v>1115</v>
      </c>
      <c r="Q245" s="4" t="s">
        <v>20</v>
      </c>
      <c r="R245" s="4" t="s">
        <v>22</v>
      </c>
      <c r="S245" s="4" t="s">
        <v>22</v>
      </c>
      <c r="T245" s="7">
        <v>48</v>
      </c>
    </row>
    <row r="246" spans="1:20" s="1" customFormat="1">
      <c r="A246" s="4" t="s">
        <v>637</v>
      </c>
      <c r="B246" s="4" t="s">
        <v>638</v>
      </c>
      <c r="C246" s="4" t="s">
        <v>1116</v>
      </c>
      <c r="D246" s="4" t="s">
        <v>1117</v>
      </c>
      <c r="E246" s="4" t="s">
        <v>1118</v>
      </c>
      <c r="F246" s="4" t="s">
        <v>22</v>
      </c>
      <c r="G246" s="4" t="s">
        <v>32</v>
      </c>
      <c r="H246" s="4" t="s">
        <v>16</v>
      </c>
      <c r="I246" s="57">
        <v>145</v>
      </c>
      <c r="J246" s="5">
        <f t="shared" si="9"/>
        <v>290</v>
      </c>
      <c r="K246" s="14">
        <v>22</v>
      </c>
      <c r="L246" s="6"/>
      <c r="M246" s="4" t="s">
        <v>644</v>
      </c>
      <c r="N246" s="4" t="s">
        <v>423</v>
      </c>
      <c r="O246" s="4" t="s">
        <v>16</v>
      </c>
      <c r="P246" s="4" t="s">
        <v>1119</v>
      </c>
      <c r="Q246" s="4" t="s">
        <v>20</v>
      </c>
      <c r="R246" s="4" t="s">
        <v>22</v>
      </c>
      <c r="S246" s="4" t="s">
        <v>22</v>
      </c>
      <c r="T246" s="7">
        <v>48</v>
      </c>
    </row>
    <row r="247" spans="1:20" s="1" customFormat="1">
      <c r="A247" s="4" t="s">
        <v>637</v>
      </c>
      <c r="B247" s="4" t="s">
        <v>638</v>
      </c>
      <c r="C247" s="4" t="s">
        <v>1120</v>
      </c>
      <c r="D247" s="4" t="s">
        <v>1121</v>
      </c>
      <c r="E247" s="4" t="s">
        <v>1122</v>
      </c>
      <c r="F247" s="4" t="s">
        <v>22</v>
      </c>
      <c r="G247" s="4" t="s">
        <v>59</v>
      </c>
      <c r="H247" s="4" t="s">
        <v>16</v>
      </c>
      <c r="I247" s="57">
        <v>145</v>
      </c>
      <c r="J247" s="5">
        <f t="shared" si="9"/>
        <v>290</v>
      </c>
      <c r="K247" s="14">
        <v>22</v>
      </c>
      <c r="L247" s="6"/>
      <c r="M247" s="4" t="s">
        <v>981</v>
      </c>
      <c r="N247" s="4" t="s">
        <v>423</v>
      </c>
      <c r="O247" s="4" t="s">
        <v>16</v>
      </c>
      <c r="P247" s="4" t="s">
        <v>1123</v>
      </c>
      <c r="Q247" s="4" t="s">
        <v>20</v>
      </c>
      <c r="R247" s="4" t="s">
        <v>22</v>
      </c>
      <c r="S247" s="4" t="s">
        <v>22</v>
      </c>
      <c r="T247" s="7">
        <v>48</v>
      </c>
    </row>
    <row r="248" spans="1:20" s="1" customFormat="1">
      <c r="A248" s="4" t="s">
        <v>637</v>
      </c>
      <c r="B248" s="4" t="s">
        <v>638</v>
      </c>
      <c r="C248" s="4" t="s">
        <v>1124</v>
      </c>
      <c r="D248" s="4" t="s">
        <v>1125</v>
      </c>
      <c r="E248" s="4" t="s">
        <v>1126</v>
      </c>
      <c r="F248" s="4" t="s">
        <v>22</v>
      </c>
      <c r="G248" s="4" t="s">
        <v>59</v>
      </c>
      <c r="H248" s="4" t="s">
        <v>16</v>
      </c>
      <c r="I248" s="57">
        <v>145</v>
      </c>
      <c r="J248" s="5">
        <f t="shared" si="9"/>
        <v>290</v>
      </c>
      <c r="K248" s="14">
        <v>22</v>
      </c>
      <c r="L248" s="6"/>
      <c r="M248" s="4" t="s">
        <v>994</v>
      </c>
      <c r="N248" s="4" t="s">
        <v>423</v>
      </c>
      <c r="O248" s="4" t="s">
        <v>16</v>
      </c>
      <c r="P248" s="4" t="s">
        <v>1127</v>
      </c>
      <c r="Q248" s="4" t="s">
        <v>20</v>
      </c>
      <c r="R248" s="4" t="s">
        <v>22</v>
      </c>
      <c r="S248" s="4" t="s">
        <v>22</v>
      </c>
      <c r="T248" s="7">
        <v>48</v>
      </c>
    </row>
    <row r="249" spans="1:20" s="1" customFormat="1">
      <c r="A249" s="4" t="s">
        <v>637</v>
      </c>
      <c r="B249" s="4" t="s">
        <v>638</v>
      </c>
      <c r="C249" s="4" t="s">
        <v>1128</v>
      </c>
      <c r="D249" s="4" t="s">
        <v>1129</v>
      </c>
      <c r="E249" s="4" t="s">
        <v>1130</v>
      </c>
      <c r="F249" s="4" t="s">
        <v>22</v>
      </c>
      <c r="G249" s="4" t="s">
        <v>59</v>
      </c>
      <c r="H249" s="4" t="s">
        <v>16</v>
      </c>
      <c r="I249" s="57">
        <v>145</v>
      </c>
      <c r="J249" s="5">
        <f t="shared" si="9"/>
        <v>290</v>
      </c>
      <c r="K249" s="14">
        <v>22</v>
      </c>
      <c r="L249" s="6"/>
      <c r="M249" s="4" t="s">
        <v>981</v>
      </c>
      <c r="N249" s="4" t="s">
        <v>423</v>
      </c>
      <c r="O249" s="4" t="s">
        <v>16</v>
      </c>
      <c r="P249" s="4" t="s">
        <v>1131</v>
      </c>
      <c r="Q249" s="4" t="s">
        <v>20</v>
      </c>
      <c r="R249" s="4" t="s">
        <v>22</v>
      </c>
      <c r="S249" s="4" t="s">
        <v>22</v>
      </c>
      <c r="T249" s="7">
        <v>48</v>
      </c>
    </row>
    <row r="250" spans="1:20" s="1" customFormat="1">
      <c r="A250" s="4" t="s">
        <v>637</v>
      </c>
      <c r="B250" s="4" t="s">
        <v>638</v>
      </c>
      <c r="C250" s="4" t="s">
        <v>1132</v>
      </c>
      <c r="D250" s="4" t="s">
        <v>1133</v>
      </c>
      <c r="E250" s="4" t="s">
        <v>1134</v>
      </c>
      <c r="F250" s="4" t="s">
        <v>22</v>
      </c>
      <c r="G250" s="4" t="s">
        <v>59</v>
      </c>
      <c r="H250" s="4" t="s">
        <v>16</v>
      </c>
      <c r="I250" s="57">
        <v>145</v>
      </c>
      <c r="J250" s="5">
        <f t="shared" si="9"/>
        <v>290</v>
      </c>
      <c r="K250" s="14">
        <v>22</v>
      </c>
      <c r="L250" s="6"/>
      <c r="M250" s="4" t="s">
        <v>1135</v>
      </c>
      <c r="N250" s="4" t="s">
        <v>423</v>
      </c>
      <c r="O250" s="4" t="s">
        <v>16</v>
      </c>
      <c r="P250" s="4" t="s">
        <v>1136</v>
      </c>
      <c r="Q250" s="4" t="s">
        <v>20</v>
      </c>
      <c r="R250" s="4" t="s">
        <v>22</v>
      </c>
      <c r="S250" s="4" t="s">
        <v>22</v>
      </c>
      <c r="T250" s="7">
        <v>48</v>
      </c>
    </row>
    <row r="251" spans="1:20" s="1" customFormat="1">
      <c r="A251" s="4" t="s">
        <v>637</v>
      </c>
      <c r="B251" s="4" t="s">
        <v>638</v>
      </c>
      <c r="C251" s="4" t="s">
        <v>1137</v>
      </c>
      <c r="D251" s="4" t="s">
        <v>1138</v>
      </c>
      <c r="E251" s="4" t="s">
        <v>1139</v>
      </c>
      <c r="F251" s="4" t="s">
        <v>22</v>
      </c>
      <c r="G251" s="4" t="s">
        <v>59</v>
      </c>
      <c r="H251" s="4" t="s">
        <v>16</v>
      </c>
      <c r="I251" s="57">
        <v>145</v>
      </c>
      <c r="J251" s="5">
        <f t="shared" si="9"/>
        <v>290</v>
      </c>
      <c r="K251" s="14">
        <v>22</v>
      </c>
      <c r="L251" s="6"/>
      <c r="M251" s="4" t="s">
        <v>981</v>
      </c>
      <c r="N251" s="4" t="s">
        <v>423</v>
      </c>
      <c r="O251" s="4" t="s">
        <v>16</v>
      </c>
      <c r="P251" s="4" t="s">
        <v>1140</v>
      </c>
      <c r="Q251" s="4" t="s">
        <v>20</v>
      </c>
      <c r="R251" s="4" t="s">
        <v>22</v>
      </c>
      <c r="S251" s="4" t="s">
        <v>22</v>
      </c>
      <c r="T251" s="7">
        <v>48</v>
      </c>
    </row>
    <row r="252" spans="1:20" s="1" customFormat="1">
      <c r="A252" s="4" t="s">
        <v>637</v>
      </c>
      <c r="B252" s="4" t="s">
        <v>638</v>
      </c>
      <c r="C252" s="4" t="s">
        <v>9376</v>
      </c>
      <c r="D252" s="4" t="s">
        <v>9377</v>
      </c>
      <c r="E252" s="4">
        <v>40324</v>
      </c>
      <c r="F252" s="4" t="s">
        <v>22</v>
      </c>
      <c r="G252" s="4" t="s">
        <v>59</v>
      </c>
      <c r="H252" s="4" t="s">
        <v>16</v>
      </c>
      <c r="I252" s="57">
        <v>142</v>
      </c>
      <c r="J252" s="5">
        <f t="shared" ref="J252:J256" si="10">H252*I252</f>
        <v>284</v>
      </c>
      <c r="K252" s="14">
        <v>22</v>
      </c>
      <c r="L252" s="6"/>
      <c r="M252" s="4" t="s">
        <v>981</v>
      </c>
      <c r="N252" s="4" t="s">
        <v>423</v>
      </c>
      <c r="O252" s="4" t="s">
        <v>16</v>
      </c>
      <c r="P252" s="4" t="s">
        <v>1140</v>
      </c>
      <c r="Q252" s="4" t="s">
        <v>20</v>
      </c>
      <c r="R252" s="4" t="s">
        <v>22</v>
      </c>
      <c r="S252" s="9" t="s">
        <v>9385</v>
      </c>
      <c r="T252" s="7">
        <v>48</v>
      </c>
    </row>
    <row r="253" spans="1:20" s="1" customFormat="1">
      <c r="A253" s="4" t="s">
        <v>637</v>
      </c>
      <c r="B253" s="4" t="s">
        <v>638</v>
      </c>
      <c r="C253" s="4" t="s">
        <v>9378</v>
      </c>
      <c r="D253" s="4" t="s">
        <v>9379</v>
      </c>
      <c r="E253" s="4">
        <v>40296</v>
      </c>
      <c r="F253" s="4" t="s">
        <v>22</v>
      </c>
      <c r="G253" s="4" t="s">
        <v>59</v>
      </c>
      <c r="H253" s="4" t="s">
        <v>16</v>
      </c>
      <c r="I253" s="57">
        <v>143</v>
      </c>
      <c r="J253" s="5">
        <f t="shared" si="10"/>
        <v>286</v>
      </c>
      <c r="K253" s="14">
        <v>22</v>
      </c>
      <c r="L253" s="6"/>
      <c r="M253" s="4" t="s">
        <v>981</v>
      </c>
      <c r="N253" s="4" t="s">
        <v>423</v>
      </c>
      <c r="O253" s="4" t="s">
        <v>16</v>
      </c>
      <c r="P253" s="4" t="s">
        <v>1140</v>
      </c>
      <c r="Q253" s="4" t="s">
        <v>20</v>
      </c>
      <c r="R253" s="4" t="s">
        <v>22</v>
      </c>
      <c r="S253" s="9" t="s">
        <v>9386</v>
      </c>
      <c r="T253" s="7">
        <v>48</v>
      </c>
    </row>
    <row r="254" spans="1:20" s="1" customFormat="1">
      <c r="A254" s="4" t="s">
        <v>637</v>
      </c>
      <c r="B254" s="4" t="s">
        <v>638</v>
      </c>
      <c r="C254" s="4" t="s">
        <v>1137</v>
      </c>
      <c r="D254" s="4" t="s">
        <v>9380</v>
      </c>
      <c r="E254" s="4">
        <v>48953</v>
      </c>
      <c r="F254" s="4" t="s">
        <v>22</v>
      </c>
      <c r="G254" s="4" t="s">
        <v>59</v>
      </c>
      <c r="H254" s="4" t="s">
        <v>16</v>
      </c>
      <c r="I254" s="57">
        <v>156</v>
      </c>
      <c r="J254" s="5">
        <f t="shared" si="10"/>
        <v>312</v>
      </c>
      <c r="K254" s="14">
        <v>22</v>
      </c>
      <c r="L254" s="6"/>
      <c r="M254" s="4" t="s">
        <v>981</v>
      </c>
      <c r="N254" s="4" t="s">
        <v>423</v>
      </c>
      <c r="O254" s="4" t="s">
        <v>16</v>
      </c>
      <c r="P254" s="4" t="s">
        <v>1140</v>
      </c>
      <c r="Q254" s="4" t="s">
        <v>20</v>
      </c>
      <c r="R254" s="4" t="s">
        <v>22</v>
      </c>
      <c r="S254" s="9" t="s">
        <v>9387</v>
      </c>
      <c r="T254" s="7">
        <v>48</v>
      </c>
    </row>
    <row r="255" spans="1:20" s="1" customFormat="1">
      <c r="A255" s="4" t="s">
        <v>637</v>
      </c>
      <c r="B255" s="4" t="s">
        <v>638</v>
      </c>
      <c r="C255" s="4" t="s">
        <v>9381</v>
      </c>
      <c r="D255" s="4" t="s">
        <v>9382</v>
      </c>
      <c r="E255" s="4">
        <v>40347</v>
      </c>
      <c r="F255" s="4" t="s">
        <v>22</v>
      </c>
      <c r="G255" s="4" t="s">
        <v>59</v>
      </c>
      <c r="H255" s="4" t="s">
        <v>16</v>
      </c>
      <c r="I255" s="57">
        <v>143</v>
      </c>
      <c r="J255" s="5">
        <f t="shared" si="10"/>
        <v>286</v>
      </c>
      <c r="K255" s="14">
        <v>22</v>
      </c>
      <c r="L255" s="6"/>
      <c r="M255" s="4" t="s">
        <v>981</v>
      </c>
      <c r="N255" s="4" t="s">
        <v>423</v>
      </c>
      <c r="O255" s="4" t="s">
        <v>16</v>
      </c>
      <c r="P255" s="4" t="s">
        <v>1140</v>
      </c>
      <c r="Q255" s="4" t="s">
        <v>20</v>
      </c>
      <c r="R255" s="4" t="s">
        <v>22</v>
      </c>
      <c r="S255" s="9" t="s">
        <v>9388</v>
      </c>
      <c r="T255" s="7">
        <v>48</v>
      </c>
    </row>
    <row r="256" spans="1:20" s="1" customFormat="1">
      <c r="A256" s="4" t="s">
        <v>637</v>
      </c>
      <c r="B256" s="4" t="s">
        <v>638</v>
      </c>
      <c r="C256" s="4" t="s">
        <v>9383</v>
      </c>
      <c r="D256" s="4" t="s">
        <v>9384</v>
      </c>
      <c r="E256" s="4">
        <v>40350</v>
      </c>
      <c r="F256" s="4" t="s">
        <v>22</v>
      </c>
      <c r="G256" s="4" t="s">
        <v>59</v>
      </c>
      <c r="H256" s="4" t="s">
        <v>16</v>
      </c>
      <c r="I256" s="57">
        <v>143</v>
      </c>
      <c r="J256" s="5">
        <f t="shared" si="10"/>
        <v>286</v>
      </c>
      <c r="K256" s="14">
        <v>22</v>
      </c>
      <c r="L256" s="6"/>
      <c r="M256" s="4" t="s">
        <v>981</v>
      </c>
      <c r="N256" s="4" t="s">
        <v>423</v>
      </c>
      <c r="O256" s="4" t="s">
        <v>16</v>
      </c>
      <c r="P256" s="4" t="s">
        <v>1140</v>
      </c>
      <c r="Q256" s="4" t="s">
        <v>20</v>
      </c>
      <c r="R256" s="4" t="s">
        <v>22</v>
      </c>
      <c r="S256" s="9" t="s">
        <v>9389</v>
      </c>
      <c r="T256" s="7">
        <v>48</v>
      </c>
    </row>
    <row r="257" spans="1:20" s="1" customFormat="1">
      <c r="A257" s="4" t="s">
        <v>1141</v>
      </c>
      <c r="B257" s="4" t="s">
        <v>1142</v>
      </c>
      <c r="C257" s="4" t="s">
        <v>1143</v>
      </c>
      <c r="D257" s="4" t="s">
        <v>1144</v>
      </c>
      <c r="E257" s="4" t="s">
        <v>1145</v>
      </c>
      <c r="F257" s="4" t="s">
        <v>22</v>
      </c>
      <c r="G257" s="4" t="s">
        <v>32</v>
      </c>
      <c r="H257" s="4" t="s">
        <v>27</v>
      </c>
      <c r="I257" s="57">
        <v>200</v>
      </c>
      <c r="J257" s="5">
        <f t="shared" si="9"/>
        <v>200</v>
      </c>
      <c r="K257" s="6">
        <v>22</v>
      </c>
      <c r="L257" s="6"/>
      <c r="M257" s="4" t="s">
        <v>1146</v>
      </c>
      <c r="N257" s="4" t="s">
        <v>70</v>
      </c>
      <c r="O257" s="4" t="s">
        <v>27</v>
      </c>
      <c r="P257" s="4" t="s">
        <v>1147</v>
      </c>
      <c r="Q257" s="4" t="s">
        <v>20</v>
      </c>
      <c r="R257" s="4" t="s">
        <v>22</v>
      </c>
      <c r="S257" s="9"/>
      <c r="T257" s="7">
        <v>48</v>
      </c>
    </row>
    <row r="258" spans="1:20" s="1" customFormat="1">
      <c r="A258" s="4" t="s">
        <v>1141</v>
      </c>
      <c r="B258" s="4" t="s">
        <v>1142</v>
      </c>
      <c r="C258" s="4" t="s">
        <v>1148</v>
      </c>
      <c r="D258" s="4" t="s">
        <v>1149</v>
      </c>
      <c r="E258" s="4" t="s">
        <v>1150</v>
      </c>
      <c r="F258" s="4" t="s">
        <v>22</v>
      </c>
      <c r="G258" s="4" t="s">
        <v>32</v>
      </c>
      <c r="H258" s="4" t="s">
        <v>16</v>
      </c>
      <c r="I258" s="57">
        <v>200</v>
      </c>
      <c r="J258" s="5">
        <f t="shared" si="9"/>
        <v>400</v>
      </c>
      <c r="K258" s="14">
        <v>22</v>
      </c>
      <c r="L258" s="6"/>
      <c r="M258" s="4" t="s">
        <v>1151</v>
      </c>
      <c r="N258" s="4" t="s">
        <v>70</v>
      </c>
      <c r="O258" s="4" t="s">
        <v>16</v>
      </c>
      <c r="P258" s="4" t="s">
        <v>1152</v>
      </c>
      <c r="Q258" s="4" t="s">
        <v>20</v>
      </c>
      <c r="R258" s="4" t="s">
        <v>22</v>
      </c>
      <c r="S258" s="4" t="s">
        <v>22</v>
      </c>
      <c r="T258" s="7">
        <v>48</v>
      </c>
    </row>
    <row r="259" spans="1:20">
      <c r="A259" s="4" t="s">
        <v>1153</v>
      </c>
      <c r="B259" s="4" t="s">
        <v>1154</v>
      </c>
      <c r="C259" s="4" t="s">
        <v>9279</v>
      </c>
      <c r="D259" s="4" t="s">
        <v>9280</v>
      </c>
      <c r="E259" s="4" t="s">
        <v>9281</v>
      </c>
      <c r="F259" s="4" t="s">
        <v>22</v>
      </c>
      <c r="G259" s="4" t="s">
        <v>59</v>
      </c>
      <c r="H259" s="4" t="s">
        <v>16</v>
      </c>
      <c r="I259" s="57">
        <v>199</v>
      </c>
      <c r="J259" s="5">
        <f t="shared" si="9"/>
        <v>398</v>
      </c>
      <c r="K259" s="14">
        <v>22</v>
      </c>
      <c r="L259" s="6"/>
      <c r="M259" s="4" t="s">
        <v>9282</v>
      </c>
      <c r="N259" s="4" t="s">
        <v>423</v>
      </c>
      <c r="O259" s="4" t="s">
        <v>16</v>
      </c>
      <c r="P259" s="4" t="s">
        <v>9283</v>
      </c>
      <c r="Q259" s="4" t="s">
        <v>20</v>
      </c>
      <c r="R259" s="4" t="s">
        <v>22</v>
      </c>
      <c r="S259" s="4" t="s">
        <v>22</v>
      </c>
      <c r="T259" s="7">
        <v>48</v>
      </c>
    </row>
    <row r="260" spans="1:20">
      <c r="A260" s="4" t="s">
        <v>1153</v>
      </c>
      <c r="B260" s="4" t="s">
        <v>1154</v>
      </c>
      <c r="C260" s="4" t="s">
        <v>9284</v>
      </c>
      <c r="D260" s="4" t="s">
        <v>9285</v>
      </c>
      <c r="E260" s="4" t="s">
        <v>9286</v>
      </c>
      <c r="F260" s="4" t="s">
        <v>22</v>
      </c>
      <c r="G260" s="4" t="s">
        <v>59</v>
      </c>
      <c r="H260" s="4" t="s">
        <v>16</v>
      </c>
      <c r="I260" s="57">
        <v>228</v>
      </c>
      <c r="J260" s="5">
        <f t="shared" si="9"/>
        <v>456</v>
      </c>
      <c r="K260" s="14">
        <v>22</v>
      </c>
      <c r="L260" s="6"/>
      <c r="M260" s="4" t="s">
        <v>7927</v>
      </c>
      <c r="N260" s="4" t="s">
        <v>423</v>
      </c>
      <c r="O260" s="4" t="s">
        <v>16</v>
      </c>
      <c r="P260" s="4" t="s">
        <v>9287</v>
      </c>
      <c r="Q260" s="4" t="s">
        <v>20</v>
      </c>
      <c r="R260" s="4" t="s">
        <v>22</v>
      </c>
      <c r="S260" s="4" t="s">
        <v>22</v>
      </c>
      <c r="T260" s="7">
        <v>48</v>
      </c>
    </row>
    <row r="261" spans="1:20">
      <c r="A261" s="4" t="s">
        <v>1153</v>
      </c>
      <c r="B261" s="4" t="s">
        <v>1154</v>
      </c>
      <c r="C261" s="4" t="s">
        <v>9288</v>
      </c>
      <c r="D261" s="4" t="s">
        <v>9289</v>
      </c>
      <c r="E261" s="4" t="s">
        <v>9290</v>
      </c>
      <c r="F261" s="4" t="s">
        <v>22</v>
      </c>
      <c r="G261" s="4" t="s">
        <v>59</v>
      </c>
      <c r="H261" s="4" t="s">
        <v>813</v>
      </c>
      <c r="I261" s="57">
        <v>1002.6</v>
      </c>
      <c r="J261" s="5">
        <f t="shared" si="9"/>
        <v>16041.6</v>
      </c>
      <c r="K261" s="14">
        <v>22</v>
      </c>
      <c r="L261" s="6"/>
      <c r="M261" s="4" t="s">
        <v>9291</v>
      </c>
      <c r="N261" s="4" t="s">
        <v>9292</v>
      </c>
      <c r="O261" s="4" t="s">
        <v>9293</v>
      </c>
      <c r="P261" s="4" t="s">
        <v>9294</v>
      </c>
      <c r="Q261" s="4" t="s">
        <v>20</v>
      </c>
      <c r="R261" s="4" t="s">
        <v>22</v>
      </c>
      <c r="S261" s="4" t="s">
        <v>22</v>
      </c>
      <c r="T261" s="7">
        <v>48</v>
      </c>
    </row>
    <row r="262" spans="1:20">
      <c r="A262" s="4" t="s">
        <v>1153</v>
      </c>
      <c r="B262" s="4" t="s">
        <v>1154</v>
      </c>
      <c r="C262" s="4" t="s">
        <v>9295</v>
      </c>
      <c r="D262" s="4" t="s">
        <v>9296</v>
      </c>
      <c r="E262" s="4" t="s">
        <v>9297</v>
      </c>
      <c r="F262" s="4" t="s">
        <v>22</v>
      </c>
      <c r="G262" s="4" t="s">
        <v>32</v>
      </c>
      <c r="H262" s="4" t="s">
        <v>366</v>
      </c>
      <c r="I262" s="57">
        <v>65.7</v>
      </c>
      <c r="J262" s="5">
        <f t="shared" si="9"/>
        <v>525.6</v>
      </c>
      <c r="K262" s="14">
        <v>22</v>
      </c>
      <c r="L262" s="6"/>
      <c r="M262" s="4" t="s">
        <v>9298</v>
      </c>
      <c r="N262" s="4" t="s">
        <v>423</v>
      </c>
      <c r="O262" s="4" t="s">
        <v>366</v>
      </c>
      <c r="P262" s="4" t="s">
        <v>9299</v>
      </c>
      <c r="Q262" s="4" t="s">
        <v>20</v>
      </c>
      <c r="R262" s="4" t="s">
        <v>22</v>
      </c>
      <c r="S262" s="4" t="s">
        <v>22</v>
      </c>
      <c r="T262" s="7">
        <v>48</v>
      </c>
    </row>
    <row r="263" spans="1:20">
      <c r="A263" s="4" t="s">
        <v>1153</v>
      </c>
      <c r="B263" s="4" t="s">
        <v>1154</v>
      </c>
      <c r="C263" s="4" t="s">
        <v>9300</v>
      </c>
      <c r="D263" s="4" t="s">
        <v>9301</v>
      </c>
      <c r="E263" s="4" t="s">
        <v>9302</v>
      </c>
      <c r="F263" s="4" t="s">
        <v>22</v>
      </c>
      <c r="G263" s="4" t="s">
        <v>32</v>
      </c>
      <c r="H263" s="4" t="s">
        <v>366</v>
      </c>
      <c r="I263" s="57">
        <v>1446.3</v>
      </c>
      <c r="J263" s="5">
        <f t="shared" si="9"/>
        <v>11570.4</v>
      </c>
      <c r="K263" s="14">
        <v>22</v>
      </c>
      <c r="L263" s="6"/>
      <c r="M263" s="4" t="s">
        <v>9303</v>
      </c>
      <c r="N263" s="4" t="s">
        <v>423</v>
      </c>
      <c r="O263" s="4" t="s">
        <v>366</v>
      </c>
      <c r="P263" s="4" t="s">
        <v>9304</v>
      </c>
      <c r="Q263" s="4" t="s">
        <v>20</v>
      </c>
      <c r="R263" s="4" t="s">
        <v>22</v>
      </c>
      <c r="S263" s="4" t="s">
        <v>22</v>
      </c>
      <c r="T263" s="7">
        <v>48</v>
      </c>
    </row>
    <row r="264" spans="1:20">
      <c r="A264" s="4" t="s">
        <v>1153</v>
      </c>
      <c r="B264" s="4" t="s">
        <v>1154</v>
      </c>
      <c r="C264" s="4" t="s">
        <v>9305</v>
      </c>
      <c r="D264" s="4" t="s">
        <v>9306</v>
      </c>
      <c r="E264" s="4" t="s">
        <v>9307</v>
      </c>
      <c r="F264" s="4" t="s">
        <v>22</v>
      </c>
      <c r="G264" s="4" t="s">
        <v>32</v>
      </c>
      <c r="H264" s="4" t="s">
        <v>673</v>
      </c>
      <c r="I264" s="57">
        <v>87.2</v>
      </c>
      <c r="J264" s="5">
        <f t="shared" si="9"/>
        <v>610.4</v>
      </c>
      <c r="K264" s="14">
        <v>22</v>
      </c>
      <c r="L264" s="6"/>
      <c r="M264" s="4" t="s">
        <v>9308</v>
      </c>
      <c r="N264" s="4" t="s">
        <v>1202</v>
      </c>
      <c r="O264" s="4" t="s">
        <v>4266</v>
      </c>
      <c r="P264" s="4" t="s">
        <v>9309</v>
      </c>
      <c r="Q264" s="4" t="s">
        <v>20</v>
      </c>
      <c r="R264" s="4" t="s">
        <v>22</v>
      </c>
      <c r="S264" s="4" t="s">
        <v>22</v>
      </c>
      <c r="T264" s="7">
        <v>48</v>
      </c>
    </row>
    <row r="265" spans="1:20">
      <c r="A265" s="4" t="s">
        <v>1153</v>
      </c>
      <c r="B265" s="4" t="s">
        <v>1154</v>
      </c>
      <c r="C265" s="4" t="s">
        <v>9310</v>
      </c>
      <c r="D265" s="4" t="s">
        <v>9311</v>
      </c>
      <c r="E265" s="4" t="s">
        <v>9312</v>
      </c>
      <c r="F265" s="4" t="s">
        <v>22</v>
      </c>
      <c r="G265" s="4" t="s">
        <v>32</v>
      </c>
      <c r="H265" s="4" t="s">
        <v>92</v>
      </c>
      <c r="I265" s="57">
        <v>1336.5</v>
      </c>
      <c r="J265" s="5">
        <f t="shared" si="9"/>
        <v>8019</v>
      </c>
      <c r="K265" s="14">
        <v>22</v>
      </c>
      <c r="L265" s="6"/>
      <c r="M265" s="4" t="s">
        <v>9313</v>
      </c>
      <c r="N265" s="4" t="s">
        <v>9292</v>
      </c>
      <c r="O265" s="4" t="s">
        <v>4002</v>
      </c>
      <c r="P265" s="4" t="s">
        <v>9314</v>
      </c>
      <c r="Q265" s="4" t="s">
        <v>20</v>
      </c>
      <c r="R265" s="4" t="s">
        <v>22</v>
      </c>
      <c r="S265" s="4" t="s">
        <v>22</v>
      </c>
      <c r="T265" s="7">
        <v>48</v>
      </c>
    </row>
    <row r="266" spans="1:20">
      <c r="A266" s="4" t="s">
        <v>1153</v>
      </c>
      <c r="B266" s="4" t="s">
        <v>1154</v>
      </c>
      <c r="C266" s="4" t="s">
        <v>9315</v>
      </c>
      <c r="D266" s="4" t="s">
        <v>9316</v>
      </c>
      <c r="E266" s="4" t="s">
        <v>9317</v>
      </c>
      <c r="F266" s="4" t="s">
        <v>22</v>
      </c>
      <c r="G266" s="4" t="s">
        <v>32</v>
      </c>
      <c r="H266" s="4" t="s">
        <v>254</v>
      </c>
      <c r="I266" s="57">
        <v>288.89999999999998</v>
      </c>
      <c r="J266" s="5">
        <f t="shared" si="9"/>
        <v>1155.5999999999999</v>
      </c>
      <c r="K266" s="14">
        <v>22</v>
      </c>
      <c r="L266" s="6"/>
      <c r="M266" s="4" t="s">
        <v>9318</v>
      </c>
      <c r="N266" s="4" t="s">
        <v>423</v>
      </c>
      <c r="O266" s="4" t="s">
        <v>254</v>
      </c>
      <c r="P266" s="4" t="s">
        <v>9319</v>
      </c>
      <c r="Q266" s="4" t="s">
        <v>20</v>
      </c>
      <c r="R266" s="4" t="s">
        <v>22</v>
      </c>
      <c r="S266" s="4" t="s">
        <v>22</v>
      </c>
      <c r="T266" s="7">
        <v>48</v>
      </c>
    </row>
    <row r="267" spans="1:20">
      <c r="A267" s="4" t="s">
        <v>1153</v>
      </c>
      <c r="B267" s="4" t="s">
        <v>1154</v>
      </c>
      <c r="C267" s="4" t="s">
        <v>9320</v>
      </c>
      <c r="D267" s="4" t="s">
        <v>9321</v>
      </c>
      <c r="E267" s="4" t="s">
        <v>9322</v>
      </c>
      <c r="F267" s="4" t="s">
        <v>22</v>
      </c>
      <c r="G267" s="4" t="s">
        <v>32</v>
      </c>
      <c r="H267" s="4" t="s">
        <v>366</v>
      </c>
      <c r="I267" s="57">
        <v>486.9</v>
      </c>
      <c r="J267" s="5">
        <f t="shared" si="9"/>
        <v>3895.2</v>
      </c>
      <c r="K267" s="14">
        <v>22</v>
      </c>
      <c r="L267" s="6"/>
      <c r="M267" s="4" t="s">
        <v>9323</v>
      </c>
      <c r="N267" s="4" t="s">
        <v>1202</v>
      </c>
      <c r="O267" s="4" t="s">
        <v>694</v>
      </c>
      <c r="P267" s="4" t="s">
        <v>9324</v>
      </c>
      <c r="Q267" s="4" t="s">
        <v>20</v>
      </c>
      <c r="R267" s="4" t="s">
        <v>22</v>
      </c>
      <c r="S267" s="4" t="s">
        <v>22</v>
      </c>
      <c r="T267" s="7">
        <v>48</v>
      </c>
    </row>
    <row r="268" spans="1:20">
      <c r="A268" s="4" t="s">
        <v>1153</v>
      </c>
      <c r="B268" s="4" t="s">
        <v>1154</v>
      </c>
      <c r="C268" s="4" t="s">
        <v>9325</v>
      </c>
      <c r="D268" s="4" t="s">
        <v>9326</v>
      </c>
      <c r="E268" s="4" t="s">
        <v>9327</v>
      </c>
      <c r="F268" s="4" t="s">
        <v>22</v>
      </c>
      <c r="G268" s="4" t="s">
        <v>32</v>
      </c>
      <c r="H268" s="4" t="s">
        <v>366</v>
      </c>
      <c r="I268" s="57">
        <v>230.4</v>
      </c>
      <c r="J268" s="5">
        <f t="shared" si="9"/>
        <v>1843.2</v>
      </c>
      <c r="K268" s="14">
        <v>22</v>
      </c>
      <c r="L268" s="6"/>
      <c r="M268" s="4" t="s">
        <v>9328</v>
      </c>
      <c r="N268" s="4" t="s">
        <v>423</v>
      </c>
      <c r="O268" s="4" t="s">
        <v>366</v>
      </c>
      <c r="P268" s="4" t="s">
        <v>9329</v>
      </c>
      <c r="Q268" s="4" t="s">
        <v>20</v>
      </c>
      <c r="R268" s="4" t="s">
        <v>22</v>
      </c>
      <c r="S268" s="4" t="s">
        <v>22</v>
      </c>
      <c r="T268" s="7">
        <v>48</v>
      </c>
    </row>
    <row r="269" spans="1:20">
      <c r="A269" s="4" t="s">
        <v>1153</v>
      </c>
      <c r="B269" s="4" t="s">
        <v>1154</v>
      </c>
      <c r="C269" s="4" t="s">
        <v>9330</v>
      </c>
      <c r="D269" s="4" t="s">
        <v>9331</v>
      </c>
      <c r="E269" s="4" t="s">
        <v>9332</v>
      </c>
      <c r="F269" s="4" t="s">
        <v>22</v>
      </c>
      <c r="G269" s="4" t="s">
        <v>32</v>
      </c>
      <c r="H269" s="4" t="s">
        <v>201</v>
      </c>
      <c r="I269" s="57">
        <v>217.8</v>
      </c>
      <c r="J269" s="5">
        <f t="shared" si="9"/>
        <v>653.40000000000009</v>
      </c>
      <c r="K269" s="14">
        <v>22</v>
      </c>
      <c r="L269" s="6"/>
      <c r="M269" s="4" t="s">
        <v>9333</v>
      </c>
      <c r="N269" s="4" t="s">
        <v>1202</v>
      </c>
      <c r="O269" s="4" t="s">
        <v>1964</v>
      </c>
      <c r="P269" s="4" t="s">
        <v>9334</v>
      </c>
      <c r="Q269" s="4" t="s">
        <v>20</v>
      </c>
      <c r="R269" s="4" t="s">
        <v>22</v>
      </c>
      <c r="S269" s="4" t="s">
        <v>22</v>
      </c>
      <c r="T269" s="7">
        <v>48</v>
      </c>
    </row>
    <row r="270" spans="1:20">
      <c r="A270" s="4" t="s">
        <v>1153</v>
      </c>
      <c r="B270" s="4" t="s">
        <v>1154</v>
      </c>
      <c r="C270" s="4" t="s">
        <v>9335</v>
      </c>
      <c r="D270" s="4" t="s">
        <v>9336</v>
      </c>
      <c r="E270" s="4" t="s">
        <v>9337</v>
      </c>
      <c r="F270" s="4" t="s">
        <v>22</v>
      </c>
      <c r="G270" s="4" t="s">
        <v>32</v>
      </c>
      <c r="H270" s="4" t="s">
        <v>1158</v>
      </c>
      <c r="I270" s="57">
        <v>495.9</v>
      </c>
      <c r="J270" s="5">
        <f t="shared" si="9"/>
        <v>4463.0999999999995</v>
      </c>
      <c r="K270" s="14">
        <v>22</v>
      </c>
      <c r="L270" s="6"/>
      <c r="M270" s="4" t="s">
        <v>9338</v>
      </c>
      <c r="N270" s="4" t="s">
        <v>815</v>
      </c>
      <c r="O270" s="4" t="s">
        <v>9339</v>
      </c>
      <c r="P270" s="4" t="s">
        <v>9340</v>
      </c>
      <c r="Q270" s="4" t="s">
        <v>20</v>
      </c>
      <c r="R270" s="4" t="s">
        <v>22</v>
      </c>
      <c r="S270" s="4" t="s">
        <v>22</v>
      </c>
      <c r="T270" s="7">
        <v>48</v>
      </c>
    </row>
    <row r="271" spans="1:20">
      <c r="A271" s="4" t="s">
        <v>1153</v>
      </c>
      <c r="B271" s="4" t="s">
        <v>1154</v>
      </c>
      <c r="C271" s="4" t="s">
        <v>9341</v>
      </c>
      <c r="D271" s="4" t="s">
        <v>9342</v>
      </c>
      <c r="E271" s="4" t="s">
        <v>9343</v>
      </c>
      <c r="F271" s="4" t="s">
        <v>22</v>
      </c>
      <c r="G271" s="4" t="s">
        <v>32</v>
      </c>
      <c r="H271" s="4" t="s">
        <v>201</v>
      </c>
      <c r="I271" s="57">
        <v>199.8</v>
      </c>
      <c r="J271" s="5">
        <f t="shared" si="9"/>
        <v>599.40000000000009</v>
      </c>
      <c r="K271" s="14">
        <v>22</v>
      </c>
      <c r="L271" s="6"/>
      <c r="M271" s="4" t="s">
        <v>4860</v>
      </c>
      <c r="N271" s="4" t="s">
        <v>423</v>
      </c>
      <c r="O271" s="4" t="s">
        <v>201</v>
      </c>
      <c r="P271" s="4" t="s">
        <v>9344</v>
      </c>
      <c r="Q271" s="4" t="s">
        <v>20</v>
      </c>
      <c r="R271" s="4" t="s">
        <v>22</v>
      </c>
      <c r="S271" s="4" t="s">
        <v>22</v>
      </c>
      <c r="T271" s="7">
        <v>48</v>
      </c>
    </row>
    <row r="272" spans="1:20">
      <c r="A272" s="4" t="s">
        <v>1153</v>
      </c>
      <c r="B272" s="4" t="s">
        <v>1154</v>
      </c>
      <c r="C272" s="4" t="s">
        <v>9345</v>
      </c>
      <c r="D272" s="4" t="s">
        <v>9346</v>
      </c>
      <c r="E272" s="4" t="s">
        <v>9347</v>
      </c>
      <c r="F272" s="4" t="s">
        <v>22</v>
      </c>
      <c r="G272" s="4" t="s">
        <v>59</v>
      </c>
      <c r="H272" s="4" t="s">
        <v>813</v>
      </c>
      <c r="I272" s="57">
        <v>107.2</v>
      </c>
      <c r="J272" s="5">
        <f t="shared" si="9"/>
        <v>1715.2</v>
      </c>
      <c r="K272" s="14">
        <v>22</v>
      </c>
      <c r="L272" s="6"/>
      <c r="M272" s="4" t="s">
        <v>9348</v>
      </c>
      <c r="N272" s="4" t="s">
        <v>807</v>
      </c>
      <c r="O272" s="4" t="s">
        <v>9349</v>
      </c>
      <c r="P272" s="4" t="s">
        <v>9350</v>
      </c>
      <c r="Q272" s="4" t="s">
        <v>20</v>
      </c>
      <c r="R272" s="4" t="s">
        <v>22</v>
      </c>
      <c r="S272" s="4" t="s">
        <v>22</v>
      </c>
      <c r="T272" s="7">
        <v>48</v>
      </c>
    </row>
    <row r="273" spans="1:20">
      <c r="A273" s="4" t="s">
        <v>1153</v>
      </c>
      <c r="B273" s="4" t="s">
        <v>1154</v>
      </c>
      <c r="C273" s="4" t="s">
        <v>9351</v>
      </c>
      <c r="D273" s="4" t="s">
        <v>9352</v>
      </c>
      <c r="E273" s="4" t="s">
        <v>9353</v>
      </c>
      <c r="F273" s="4" t="s">
        <v>22</v>
      </c>
      <c r="G273" s="4" t="s">
        <v>32</v>
      </c>
      <c r="H273" s="4" t="s">
        <v>110</v>
      </c>
      <c r="I273" s="57">
        <v>588.79999999999995</v>
      </c>
      <c r="J273" s="5">
        <f t="shared" si="9"/>
        <v>5888</v>
      </c>
      <c r="K273" s="14">
        <v>22</v>
      </c>
      <c r="L273" s="6"/>
      <c r="M273" s="4" t="s">
        <v>9354</v>
      </c>
      <c r="N273" s="4" t="s">
        <v>70</v>
      </c>
      <c r="O273" s="4" t="s">
        <v>110</v>
      </c>
      <c r="P273" s="4" t="s">
        <v>9355</v>
      </c>
      <c r="Q273" s="4" t="s">
        <v>20</v>
      </c>
      <c r="R273" s="4" t="s">
        <v>22</v>
      </c>
      <c r="S273" s="4" t="s">
        <v>22</v>
      </c>
      <c r="T273" s="7">
        <v>48</v>
      </c>
    </row>
    <row r="274" spans="1:20">
      <c r="A274" s="4" t="s">
        <v>1153</v>
      </c>
      <c r="B274" s="4" t="s">
        <v>1154</v>
      </c>
      <c r="C274" s="4" t="s">
        <v>9356</v>
      </c>
      <c r="D274" s="4" t="s">
        <v>9357</v>
      </c>
      <c r="E274" s="4" t="s">
        <v>9358</v>
      </c>
      <c r="F274" s="4" t="s">
        <v>9359</v>
      </c>
      <c r="G274" s="4" t="s">
        <v>32</v>
      </c>
      <c r="H274" s="4" t="s">
        <v>6180</v>
      </c>
      <c r="I274" s="57">
        <v>121.6</v>
      </c>
      <c r="J274" s="5">
        <f t="shared" si="9"/>
        <v>4377.5999999999995</v>
      </c>
      <c r="K274" s="14">
        <v>22</v>
      </c>
      <c r="L274" s="6"/>
      <c r="M274" s="4" t="s">
        <v>9360</v>
      </c>
      <c r="N274" s="4" t="s">
        <v>2234</v>
      </c>
      <c r="O274" s="4" t="s">
        <v>9361</v>
      </c>
      <c r="P274" s="4" t="s">
        <v>9362</v>
      </c>
      <c r="Q274" s="4" t="s">
        <v>20</v>
      </c>
      <c r="R274" s="4" t="s">
        <v>22</v>
      </c>
      <c r="S274" s="4" t="s">
        <v>22</v>
      </c>
      <c r="T274" s="7">
        <v>48</v>
      </c>
    </row>
    <row r="275" spans="1:20">
      <c r="A275" s="4" t="s">
        <v>1153</v>
      </c>
      <c r="B275" s="4" t="s">
        <v>1154</v>
      </c>
      <c r="C275" s="4" t="s">
        <v>9363</v>
      </c>
      <c r="D275" s="4" t="s">
        <v>9364</v>
      </c>
      <c r="E275" s="4" t="s">
        <v>9365</v>
      </c>
      <c r="F275" s="4" t="s">
        <v>22</v>
      </c>
      <c r="G275" s="4" t="s">
        <v>32</v>
      </c>
      <c r="H275" s="4" t="s">
        <v>448</v>
      </c>
      <c r="I275" s="57">
        <v>127.2</v>
      </c>
      <c r="J275" s="5">
        <f t="shared" si="9"/>
        <v>1526.4</v>
      </c>
      <c r="K275" s="14">
        <v>22</v>
      </c>
      <c r="L275" s="6"/>
      <c r="M275" s="4" t="s">
        <v>9366</v>
      </c>
      <c r="N275" s="4" t="s">
        <v>1202</v>
      </c>
      <c r="O275" s="4" t="s">
        <v>9367</v>
      </c>
      <c r="P275" s="4" t="s">
        <v>9368</v>
      </c>
      <c r="Q275" s="4" t="s">
        <v>20</v>
      </c>
      <c r="R275" s="4" t="s">
        <v>22</v>
      </c>
      <c r="S275" s="4" t="s">
        <v>22</v>
      </c>
      <c r="T275" s="7">
        <v>48</v>
      </c>
    </row>
    <row r="276" spans="1:20" s="1" customFormat="1">
      <c r="A276" s="4" t="s">
        <v>1153</v>
      </c>
      <c r="B276" s="4" t="s">
        <v>1154</v>
      </c>
      <c r="C276" s="4" t="s">
        <v>1155</v>
      </c>
      <c r="D276" s="4" t="s">
        <v>1156</v>
      </c>
      <c r="E276" s="4" t="s">
        <v>1157</v>
      </c>
      <c r="F276" s="4" t="s">
        <v>22</v>
      </c>
      <c r="G276" s="4" t="s">
        <v>32</v>
      </c>
      <c r="H276" s="4" t="s">
        <v>1158</v>
      </c>
      <c r="I276" s="57">
        <v>23.49</v>
      </c>
      <c r="J276" s="5">
        <f t="shared" si="9"/>
        <v>211.41</v>
      </c>
      <c r="K276" s="6">
        <v>22</v>
      </c>
      <c r="L276" s="6"/>
      <c r="M276" s="4" t="s">
        <v>1159</v>
      </c>
      <c r="N276" s="4" t="s">
        <v>1160</v>
      </c>
      <c r="O276" s="4" t="s">
        <v>1161</v>
      </c>
      <c r="P276" s="4" t="s">
        <v>1162</v>
      </c>
      <c r="Q276" s="4" t="s">
        <v>20</v>
      </c>
      <c r="R276" s="4" t="s">
        <v>22</v>
      </c>
      <c r="S276" s="4" t="s">
        <v>22</v>
      </c>
      <c r="T276" s="7">
        <v>48</v>
      </c>
    </row>
    <row r="277" spans="1:20" s="1" customFormat="1">
      <c r="A277" s="9" t="s">
        <v>1153</v>
      </c>
      <c r="B277" s="9" t="s">
        <v>1154</v>
      </c>
      <c r="C277" s="9" t="s">
        <v>1163</v>
      </c>
      <c r="D277" s="9" t="s">
        <v>1164</v>
      </c>
      <c r="E277" s="9" t="s">
        <v>1165</v>
      </c>
      <c r="F277" s="9" t="s">
        <v>22</v>
      </c>
      <c r="G277" s="9" t="s">
        <v>32</v>
      </c>
      <c r="H277" s="9" t="s">
        <v>75</v>
      </c>
      <c r="I277" s="58"/>
      <c r="J277" s="10">
        <f t="shared" si="9"/>
        <v>0</v>
      </c>
      <c r="K277" s="12">
        <v>22</v>
      </c>
      <c r="L277" s="12" t="s">
        <v>1166</v>
      </c>
      <c r="M277" s="4" t="s">
        <v>1167</v>
      </c>
      <c r="N277" s="9" t="s">
        <v>603</v>
      </c>
      <c r="O277" s="9" t="s">
        <v>75</v>
      </c>
      <c r="P277" s="4" t="s">
        <v>1168</v>
      </c>
      <c r="Q277" s="4" t="s">
        <v>20</v>
      </c>
      <c r="R277" s="4" t="s">
        <v>22</v>
      </c>
      <c r="S277" s="9" t="s">
        <v>22</v>
      </c>
      <c r="T277" s="7">
        <v>48</v>
      </c>
    </row>
    <row r="278" spans="1:20" s="1" customFormat="1">
      <c r="A278" s="9" t="s">
        <v>1153</v>
      </c>
      <c r="B278" s="9" t="s">
        <v>1154</v>
      </c>
      <c r="C278" s="9" t="s">
        <v>1163</v>
      </c>
      <c r="D278" s="9" t="s">
        <v>1164</v>
      </c>
      <c r="E278" s="9" t="s">
        <v>1165</v>
      </c>
      <c r="F278" s="9" t="s">
        <v>22</v>
      </c>
      <c r="G278" s="9" t="s">
        <v>32</v>
      </c>
      <c r="H278" s="9" t="s">
        <v>75</v>
      </c>
      <c r="I278" s="58"/>
      <c r="J278" s="10">
        <v>0</v>
      </c>
      <c r="K278" s="12">
        <v>22</v>
      </c>
      <c r="L278" s="12" t="s">
        <v>1166</v>
      </c>
      <c r="M278" s="4" t="s">
        <v>1167</v>
      </c>
      <c r="N278" s="9" t="s">
        <v>603</v>
      </c>
      <c r="O278" s="9" t="s">
        <v>75</v>
      </c>
      <c r="P278" s="4" t="s">
        <v>1168</v>
      </c>
      <c r="Q278" s="4" t="s">
        <v>20</v>
      </c>
      <c r="R278" s="4" t="s">
        <v>22</v>
      </c>
      <c r="S278" s="9" t="s">
        <v>22</v>
      </c>
      <c r="T278" s="7">
        <v>48</v>
      </c>
    </row>
    <row r="279" spans="1:20" s="1" customFormat="1">
      <c r="A279" s="4" t="s">
        <v>1153</v>
      </c>
      <c r="B279" s="4" t="s">
        <v>1154</v>
      </c>
      <c r="C279" s="4" t="s">
        <v>1169</v>
      </c>
      <c r="D279" s="4" t="s">
        <v>1170</v>
      </c>
      <c r="E279" s="4" t="s">
        <v>1171</v>
      </c>
      <c r="F279" s="4" t="s">
        <v>22</v>
      </c>
      <c r="G279" s="4" t="s">
        <v>59</v>
      </c>
      <c r="H279" s="4" t="s">
        <v>16</v>
      </c>
      <c r="I279" s="57">
        <v>413.1</v>
      </c>
      <c r="J279" s="5">
        <f t="shared" ref="J279:J310" si="11">H279*I279</f>
        <v>826.2</v>
      </c>
      <c r="K279" s="6">
        <v>22</v>
      </c>
      <c r="L279" s="6"/>
      <c r="M279" s="4" t="s">
        <v>1172</v>
      </c>
      <c r="N279" s="4" t="s">
        <v>423</v>
      </c>
      <c r="O279" s="4" t="s">
        <v>16</v>
      </c>
      <c r="P279" s="4" t="s">
        <v>1173</v>
      </c>
      <c r="Q279" s="4" t="s">
        <v>20</v>
      </c>
      <c r="R279" s="4" t="s">
        <v>22</v>
      </c>
      <c r="S279" s="4" t="s">
        <v>22</v>
      </c>
      <c r="T279" s="7">
        <v>48</v>
      </c>
    </row>
    <row r="280" spans="1:20" s="1" customFormat="1">
      <c r="A280" s="4" t="s">
        <v>1153</v>
      </c>
      <c r="B280" s="4" t="s">
        <v>1154</v>
      </c>
      <c r="C280" s="4" t="s">
        <v>1174</v>
      </c>
      <c r="D280" s="4" t="s">
        <v>1175</v>
      </c>
      <c r="E280" s="4" t="s">
        <v>1176</v>
      </c>
      <c r="F280" s="4" t="s">
        <v>22</v>
      </c>
      <c r="G280" s="4" t="s">
        <v>59</v>
      </c>
      <c r="H280" s="4" t="s">
        <v>16</v>
      </c>
      <c r="I280" s="57">
        <v>689.35</v>
      </c>
      <c r="J280" s="5">
        <f t="shared" si="11"/>
        <v>1378.7</v>
      </c>
      <c r="K280" s="6">
        <v>22</v>
      </c>
      <c r="L280" s="6"/>
      <c r="M280" s="4" t="s">
        <v>1177</v>
      </c>
      <c r="N280" s="4" t="s">
        <v>423</v>
      </c>
      <c r="O280" s="4" t="s">
        <v>16</v>
      </c>
      <c r="P280" s="4" t="s">
        <v>1178</v>
      </c>
      <c r="Q280" s="4" t="s">
        <v>20</v>
      </c>
      <c r="R280" s="4" t="s">
        <v>22</v>
      </c>
      <c r="S280" s="4" t="s">
        <v>22</v>
      </c>
      <c r="T280" s="7">
        <v>48</v>
      </c>
    </row>
    <row r="281" spans="1:20" s="1" customFormat="1">
      <c r="A281" s="4" t="s">
        <v>1153</v>
      </c>
      <c r="B281" s="4" t="s">
        <v>1154</v>
      </c>
      <c r="C281" s="4" t="s">
        <v>1179</v>
      </c>
      <c r="D281" s="4" t="s">
        <v>1180</v>
      </c>
      <c r="E281" s="4" t="s">
        <v>1181</v>
      </c>
      <c r="F281" s="4" t="s">
        <v>22</v>
      </c>
      <c r="G281" s="4" t="s">
        <v>59</v>
      </c>
      <c r="H281" s="4" t="s">
        <v>1182</v>
      </c>
      <c r="I281" s="57">
        <v>664.8</v>
      </c>
      <c r="J281" s="5">
        <f t="shared" si="11"/>
        <v>39888</v>
      </c>
      <c r="K281" s="6">
        <v>22</v>
      </c>
      <c r="L281" s="6"/>
      <c r="M281" s="4" t="s">
        <v>1183</v>
      </c>
      <c r="N281" s="4" t="s">
        <v>423</v>
      </c>
      <c r="O281" s="4" t="s">
        <v>1182</v>
      </c>
      <c r="P281" s="4" t="s">
        <v>1184</v>
      </c>
      <c r="Q281" s="4" t="s">
        <v>20</v>
      </c>
      <c r="R281" s="4" t="s">
        <v>22</v>
      </c>
      <c r="S281" s="4" t="s">
        <v>22</v>
      </c>
      <c r="T281" s="7">
        <v>48</v>
      </c>
    </row>
    <row r="282" spans="1:20" s="1" customFormat="1">
      <c r="A282" s="4" t="s">
        <v>1153</v>
      </c>
      <c r="B282" s="4" t="s">
        <v>1154</v>
      </c>
      <c r="C282" s="4" t="s">
        <v>1185</v>
      </c>
      <c r="D282" s="4" t="s">
        <v>1186</v>
      </c>
      <c r="E282" s="4" t="s">
        <v>1187</v>
      </c>
      <c r="F282" s="4" t="s">
        <v>22</v>
      </c>
      <c r="G282" s="4" t="s">
        <v>59</v>
      </c>
      <c r="H282" s="4" t="s">
        <v>1188</v>
      </c>
      <c r="I282" s="57">
        <v>757.8</v>
      </c>
      <c r="J282" s="5">
        <f t="shared" si="11"/>
        <v>34101</v>
      </c>
      <c r="K282" s="6">
        <v>22</v>
      </c>
      <c r="L282" s="6"/>
      <c r="M282" s="4" t="s">
        <v>1189</v>
      </c>
      <c r="N282" s="4" t="s">
        <v>1190</v>
      </c>
      <c r="O282" s="4" t="s">
        <v>1191</v>
      </c>
      <c r="P282" s="4" t="s">
        <v>1192</v>
      </c>
      <c r="Q282" s="4" t="s">
        <v>20</v>
      </c>
      <c r="R282" s="4" t="s">
        <v>22</v>
      </c>
      <c r="S282" s="4" t="s">
        <v>22</v>
      </c>
      <c r="T282" s="7">
        <v>48</v>
      </c>
    </row>
    <row r="283" spans="1:20" s="1" customFormat="1">
      <c r="A283" s="4" t="s">
        <v>1153</v>
      </c>
      <c r="B283" s="4" t="s">
        <v>1154</v>
      </c>
      <c r="C283" s="4" t="s">
        <v>1193</v>
      </c>
      <c r="D283" s="4" t="s">
        <v>1194</v>
      </c>
      <c r="E283" s="4" t="s">
        <v>1195</v>
      </c>
      <c r="F283" s="4" t="s">
        <v>22</v>
      </c>
      <c r="G283" s="4" t="s">
        <v>59</v>
      </c>
      <c r="H283" s="4" t="s">
        <v>86</v>
      </c>
      <c r="I283" s="57">
        <v>186.6</v>
      </c>
      <c r="J283" s="5">
        <f t="shared" si="11"/>
        <v>3732</v>
      </c>
      <c r="K283" s="6">
        <v>22</v>
      </c>
      <c r="L283" s="6"/>
      <c r="M283" s="4" t="s">
        <v>1196</v>
      </c>
      <c r="N283" s="4" t="s">
        <v>423</v>
      </c>
      <c r="O283" s="4" t="s">
        <v>86</v>
      </c>
      <c r="P283" s="4" t="s">
        <v>1197</v>
      </c>
      <c r="Q283" s="4" t="s">
        <v>20</v>
      </c>
      <c r="R283" s="4" t="s">
        <v>22</v>
      </c>
      <c r="S283" s="4" t="s">
        <v>22</v>
      </c>
      <c r="T283" s="7">
        <v>48</v>
      </c>
    </row>
    <row r="284" spans="1:20" s="1" customFormat="1">
      <c r="A284" s="4" t="s">
        <v>1153</v>
      </c>
      <c r="B284" s="4" t="s">
        <v>1154</v>
      </c>
      <c r="C284" s="4" t="s">
        <v>1198</v>
      </c>
      <c r="D284" s="4" t="s">
        <v>1199</v>
      </c>
      <c r="E284" s="4">
        <v>12016673</v>
      </c>
      <c r="F284" s="4" t="s">
        <v>22</v>
      </c>
      <c r="G284" s="4" t="s">
        <v>59</v>
      </c>
      <c r="H284" s="4" t="s">
        <v>1043</v>
      </c>
      <c r="I284" s="57">
        <v>17.7</v>
      </c>
      <c r="J284" s="5">
        <f t="shared" si="11"/>
        <v>389.4</v>
      </c>
      <c r="K284" s="6">
        <v>22</v>
      </c>
      <c r="L284" s="6" t="s">
        <v>1200</v>
      </c>
      <c r="M284" s="4" t="s">
        <v>1201</v>
      </c>
      <c r="N284" s="4" t="s">
        <v>1202</v>
      </c>
      <c r="O284" s="4" t="s">
        <v>1203</v>
      </c>
      <c r="P284" s="4" t="s">
        <v>1204</v>
      </c>
      <c r="Q284" s="4" t="s">
        <v>20</v>
      </c>
      <c r="R284" s="4" t="s">
        <v>22</v>
      </c>
      <c r="S284" s="4" t="s">
        <v>22</v>
      </c>
      <c r="T284" s="7">
        <v>48</v>
      </c>
    </row>
    <row r="285" spans="1:20" s="1" customFormat="1">
      <c r="A285" s="4" t="s">
        <v>1153</v>
      </c>
      <c r="B285" s="4" t="s">
        <v>1154</v>
      </c>
      <c r="C285" s="4" t="s">
        <v>1205</v>
      </c>
      <c r="D285" s="4" t="s">
        <v>1206</v>
      </c>
      <c r="E285" s="4">
        <v>12014486</v>
      </c>
      <c r="F285" s="4" t="s">
        <v>22</v>
      </c>
      <c r="G285" s="4" t="s">
        <v>59</v>
      </c>
      <c r="H285" s="4" t="s">
        <v>86</v>
      </c>
      <c r="I285" s="57">
        <v>1029</v>
      </c>
      <c r="J285" s="5">
        <f t="shared" si="11"/>
        <v>20580</v>
      </c>
      <c r="K285" s="6">
        <v>22</v>
      </c>
      <c r="L285" s="6" t="s">
        <v>1207</v>
      </c>
      <c r="M285" s="4" t="s">
        <v>1208</v>
      </c>
      <c r="N285" s="4" t="s">
        <v>423</v>
      </c>
      <c r="O285" s="4" t="s">
        <v>86</v>
      </c>
      <c r="P285" s="4" t="s">
        <v>1209</v>
      </c>
      <c r="Q285" s="4" t="s">
        <v>20</v>
      </c>
      <c r="R285" s="4" t="s">
        <v>22</v>
      </c>
      <c r="S285" s="4" t="s">
        <v>22</v>
      </c>
      <c r="T285" s="7">
        <v>48</v>
      </c>
    </row>
    <row r="286" spans="1:20" s="1" customFormat="1">
      <c r="A286" s="4" t="s">
        <v>1153</v>
      </c>
      <c r="B286" s="4" t="s">
        <v>1154</v>
      </c>
      <c r="C286" s="4" t="s">
        <v>1210</v>
      </c>
      <c r="D286" s="4" t="s">
        <v>1211</v>
      </c>
      <c r="E286" s="4">
        <v>12014483</v>
      </c>
      <c r="F286" s="4" t="s">
        <v>22</v>
      </c>
      <c r="G286" s="4" t="s">
        <v>59</v>
      </c>
      <c r="H286" s="4" t="s">
        <v>110</v>
      </c>
      <c r="I286" s="57">
        <v>1029</v>
      </c>
      <c r="J286" s="5">
        <f t="shared" si="11"/>
        <v>10290</v>
      </c>
      <c r="K286" s="6">
        <v>22</v>
      </c>
      <c r="L286" s="6" t="s">
        <v>1212</v>
      </c>
      <c r="M286" s="4" t="s">
        <v>1213</v>
      </c>
      <c r="N286" s="4" t="s">
        <v>423</v>
      </c>
      <c r="O286" s="4" t="s">
        <v>110</v>
      </c>
      <c r="P286" s="4" t="s">
        <v>1214</v>
      </c>
      <c r="Q286" s="4" t="s">
        <v>20</v>
      </c>
      <c r="R286" s="4" t="s">
        <v>22</v>
      </c>
      <c r="S286" s="4" t="s">
        <v>22</v>
      </c>
      <c r="T286" s="7">
        <v>48</v>
      </c>
    </row>
    <row r="287" spans="1:20" s="1" customFormat="1">
      <c r="A287" s="4" t="s">
        <v>1153</v>
      </c>
      <c r="B287" s="4" t="s">
        <v>1154</v>
      </c>
      <c r="C287" s="4" t="s">
        <v>1215</v>
      </c>
      <c r="D287" s="4" t="s">
        <v>1216</v>
      </c>
      <c r="E287" s="4" t="s">
        <v>1217</v>
      </c>
      <c r="F287" s="4" t="s">
        <v>22</v>
      </c>
      <c r="G287" s="4" t="s">
        <v>59</v>
      </c>
      <c r="H287" s="4" t="s">
        <v>110</v>
      </c>
      <c r="I287" s="57">
        <v>235</v>
      </c>
      <c r="J287" s="5">
        <f t="shared" si="11"/>
        <v>2350</v>
      </c>
      <c r="K287" s="6">
        <v>22</v>
      </c>
      <c r="L287" s="6"/>
      <c r="M287" s="4" t="s">
        <v>1218</v>
      </c>
      <c r="N287" s="4" t="s">
        <v>423</v>
      </c>
      <c r="O287" s="4" t="s">
        <v>110</v>
      </c>
      <c r="P287" s="4" t="s">
        <v>1219</v>
      </c>
      <c r="Q287" s="4" t="s">
        <v>20</v>
      </c>
      <c r="R287" s="4" t="s">
        <v>22</v>
      </c>
      <c r="S287" s="4" t="s">
        <v>22</v>
      </c>
      <c r="T287" s="7">
        <v>48</v>
      </c>
    </row>
    <row r="288" spans="1:20" s="1" customFormat="1">
      <c r="A288" s="4" t="s">
        <v>1153</v>
      </c>
      <c r="B288" s="4" t="s">
        <v>1154</v>
      </c>
      <c r="C288" s="4" t="s">
        <v>1220</v>
      </c>
      <c r="D288" s="4" t="s">
        <v>1221</v>
      </c>
      <c r="E288" s="4" t="s">
        <v>1222</v>
      </c>
      <c r="F288" s="4" t="s">
        <v>22</v>
      </c>
      <c r="G288" s="4" t="s">
        <v>59</v>
      </c>
      <c r="H288" s="4" t="s">
        <v>27</v>
      </c>
      <c r="I288" s="57">
        <v>927</v>
      </c>
      <c r="J288" s="5">
        <f t="shared" si="11"/>
        <v>927</v>
      </c>
      <c r="K288" s="6">
        <v>22</v>
      </c>
      <c r="L288" s="6"/>
      <c r="M288" s="4" t="s">
        <v>1223</v>
      </c>
      <c r="N288" s="4" t="s">
        <v>113</v>
      </c>
      <c r="O288" s="4" t="s">
        <v>27</v>
      </c>
      <c r="P288" s="4" t="s">
        <v>1224</v>
      </c>
      <c r="Q288" s="4" t="s">
        <v>20</v>
      </c>
      <c r="R288" s="4" t="s">
        <v>22</v>
      </c>
      <c r="S288" s="4" t="s">
        <v>22</v>
      </c>
      <c r="T288" s="7">
        <v>48</v>
      </c>
    </row>
    <row r="289" spans="1:20" s="1" customFormat="1">
      <c r="A289" s="4" t="s">
        <v>1153</v>
      </c>
      <c r="B289" s="4" t="s">
        <v>1154</v>
      </c>
      <c r="C289" s="4" t="s">
        <v>1225</v>
      </c>
      <c r="D289" s="4" t="s">
        <v>1226</v>
      </c>
      <c r="E289" s="4" t="s">
        <v>1227</v>
      </c>
      <c r="F289" s="4" t="s">
        <v>22</v>
      </c>
      <c r="G289" s="4" t="s">
        <v>59</v>
      </c>
      <c r="H289" s="4" t="s">
        <v>448</v>
      </c>
      <c r="I289" s="57">
        <v>927</v>
      </c>
      <c r="J289" s="5">
        <f t="shared" si="11"/>
        <v>11124</v>
      </c>
      <c r="K289" s="6">
        <v>22</v>
      </c>
      <c r="L289" s="6"/>
      <c r="M289" s="4" t="s">
        <v>1228</v>
      </c>
      <c r="N289" s="4" t="s">
        <v>1190</v>
      </c>
      <c r="O289" s="4" t="s">
        <v>1229</v>
      </c>
      <c r="P289" s="4" t="s">
        <v>1230</v>
      </c>
      <c r="Q289" s="4" t="s">
        <v>20</v>
      </c>
      <c r="R289" s="4" t="s">
        <v>22</v>
      </c>
      <c r="S289" s="4" t="s">
        <v>22</v>
      </c>
      <c r="T289" s="7">
        <v>48</v>
      </c>
    </row>
    <row r="290" spans="1:20" s="1" customFormat="1">
      <c r="A290" s="4" t="s">
        <v>1153</v>
      </c>
      <c r="B290" s="4" t="s">
        <v>1154</v>
      </c>
      <c r="C290" s="4" t="s">
        <v>1231</v>
      </c>
      <c r="D290" s="4" t="s">
        <v>1232</v>
      </c>
      <c r="E290" s="4" t="s">
        <v>1233</v>
      </c>
      <c r="F290" s="4" t="s">
        <v>22</v>
      </c>
      <c r="G290" s="4" t="s">
        <v>59</v>
      </c>
      <c r="H290" s="4" t="s">
        <v>75</v>
      </c>
      <c r="I290" s="57">
        <v>958.2</v>
      </c>
      <c r="J290" s="5">
        <f t="shared" si="11"/>
        <v>4791</v>
      </c>
      <c r="K290" s="6">
        <v>22</v>
      </c>
      <c r="L290" s="6"/>
      <c r="M290" s="4" t="s">
        <v>1234</v>
      </c>
      <c r="N290" s="4" t="s">
        <v>423</v>
      </c>
      <c r="O290" s="4" t="s">
        <v>75</v>
      </c>
      <c r="P290" s="4" t="s">
        <v>1235</v>
      </c>
      <c r="Q290" s="4" t="s">
        <v>20</v>
      </c>
      <c r="R290" s="4" t="s">
        <v>22</v>
      </c>
      <c r="S290" s="4" t="s">
        <v>22</v>
      </c>
      <c r="T290" s="7">
        <v>48</v>
      </c>
    </row>
    <row r="291" spans="1:20" s="1" customFormat="1">
      <c r="A291" s="4" t="s">
        <v>1153</v>
      </c>
      <c r="B291" s="4" t="s">
        <v>1154</v>
      </c>
      <c r="C291" s="4" t="s">
        <v>1236</v>
      </c>
      <c r="D291" s="4" t="s">
        <v>1237</v>
      </c>
      <c r="E291" s="4" t="s">
        <v>1238</v>
      </c>
      <c r="F291" s="4" t="s">
        <v>22</v>
      </c>
      <c r="G291" s="4" t="s">
        <v>59</v>
      </c>
      <c r="H291" s="4" t="s">
        <v>16</v>
      </c>
      <c r="I291" s="57">
        <v>909</v>
      </c>
      <c r="J291" s="5">
        <f t="shared" si="11"/>
        <v>1818</v>
      </c>
      <c r="K291" s="6">
        <v>22</v>
      </c>
      <c r="L291" s="6"/>
      <c r="M291" s="4" t="s">
        <v>1073</v>
      </c>
      <c r="N291" s="4" t="s">
        <v>423</v>
      </c>
      <c r="O291" s="4" t="s">
        <v>16</v>
      </c>
      <c r="P291" s="4" t="s">
        <v>1239</v>
      </c>
      <c r="Q291" s="4" t="s">
        <v>20</v>
      </c>
      <c r="R291" s="4" t="s">
        <v>22</v>
      </c>
      <c r="S291" s="4" t="s">
        <v>22</v>
      </c>
      <c r="T291" s="7">
        <v>48</v>
      </c>
    </row>
    <row r="292" spans="1:20" s="1" customFormat="1">
      <c r="A292" s="4" t="s">
        <v>1153</v>
      </c>
      <c r="B292" s="4" t="s">
        <v>1154</v>
      </c>
      <c r="C292" s="4" t="s">
        <v>1240</v>
      </c>
      <c r="D292" s="4" t="s">
        <v>1241</v>
      </c>
      <c r="E292" s="4" t="s">
        <v>1242</v>
      </c>
      <c r="F292" s="4" t="s">
        <v>1243</v>
      </c>
      <c r="G292" s="4" t="s">
        <v>59</v>
      </c>
      <c r="H292" s="4" t="s">
        <v>805</v>
      </c>
      <c r="I292" s="57">
        <v>927</v>
      </c>
      <c r="J292" s="5">
        <f t="shared" si="11"/>
        <v>19467</v>
      </c>
      <c r="K292" s="6">
        <v>22</v>
      </c>
      <c r="L292" s="6"/>
      <c r="M292" s="4" t="s">
        <v>1244</v>
      </c>
      <c r="N292" s="4" t="s">
        <v>1190</v>
      </c>
      <c r="O292" s="4" t="s">
        <v>1245</v>
      </c>
      <c r="P292" s="4" t="s">
        <v>1246</v>
      </c>
      <c r="Q292" s="4" t="s">
        <v>20</v>
      </c>
      <c r="R292" s="4" t="s">
        <v>22</v>
      </c>
      <c r="S292" s="4" t="s">
        <v>22</v>
      </c>
      <c r="T292" s="7">
        <v>48</v>
      </c>
    </row>
    <row r="293" spans="1:20" s="1" customFormat="1">
      <c r="A293" s="4" t="s">
        <v>1153</v>
      </c>
      <c r="B293" s="4" t="s">
        <v>1154</v>
      </c>
      <c r="C293" s="4" t="s">
        <v>1247</v>
      </c>
      <c r="D293" s="4" t="s">
        <v>1248</v>
      </c>
      <c r="E293" s="4" t="s">
        <v>1249</v>
      </c>
      <c r="F293" s="4" t="s">
        <v>22</v>
      </c>
      <c r="G293" s="4" t="s">
        <v>32</v>
      </c>
      <c r="H293" s="4" t="s">
        <v>16</v>
      </c>
      <c r="I293" s="57">
        <v>354.6</v>
      </c>
      <c r="J293" s="5">
        <f t="shared" si="11"/>
        <v>709.2</v>
      </c>
      <c r="K293" s="6">
        <v>22</v>
      </c>
      <c r="L293" s="6"/>
      <c r="M293" s="4" t="s">
        <v>1250</v>
      </c>
      <c r="N293" s="4" t="s">
        <v>70</v>
      </c>
      <c r="O293" s="4" t="s">
        <v>16</v>
      </c>
      <c r="P293" s="4" t="s">
        <v>1251</v>
      </c>
      <c r="Q293" s="4" t="s">
        <v>20</v>
      </c>
      <c r="R293" s="4" t="s">
        <v>22</v>
      </c>
      <c r="S293" s="4" t="s">
        <v>22</v>
      </c>
      <c r="T293" s="7">
        <v>48</v>
      </c>
    </row>
    <row r="294" spans="1:20" s="1" customFormat="1">
      <c r="A294" s="4" t="s">
        <v>1153</v>
      </c>
      <c r="B294" s="4" t="s">
        <v>1154</v>
      </c>
      <c r="C294" s="4" t="s">
        <v>1252</v>
      </c>
      <c r="D294" s="4" t="s">
        <v>1253</v>
      </c>
      <c r="E294" s="4" t="s">
        <v>1254</v>
      </c>
      <c r="F294" s="4" t="s">
        <v>22</v>
      </c>
      <c r="G294" s="4" t="s">
        <v>32</v>
      </c>
      <c r="H294" s="4" t="s">
        <v>254</v>
      </c>
      <c r="I294" s="57">
        <v>942</v>
      </c>
      <c r="J294" s="5">
        <f t="shared" si="11"/>
        <v>3768</v>
      </c>
      <c r="K294" s="6">
        <v>22</v>
      </c>
      <c r="L294" s="6"/>
      <c r="M294" s="4" t="s">
        <v>1255</v>
      </c>
      <c r="N294" s="4" t="s">
        <v>70</v>
      </c>
      <c r="O294" s="4" t="s">
        <v>254</v>
      </c>
      <c r="P294" s="4" t="s">
        <v>1256</v>
      </c>
      <c r="Q294" s="4" t="s">
        <v>20</v>
      </c>
      <c r="R294" s="4" t="s">
        <v>22</v>
      </c>
      <c r="S294" s="4" t="s">
        <v>22</v>
      </c>
      <c r="T294" s="7">
        <v>48</v>
      </c>
    </row>
    <row r="295" spans="1:20" s="1" customFormat="1">
      <c r="A295" s="4" t="s">
        <v>1153</v>
      </c>
      <c r="B295" s="4" t="s">
        <v>1154</v>
      </c>
      <c r="C295" s="4" t="s">
        <v>1257</v>
      </c>
      <c r="D295" s="4" t="s">
        <v>1258</v>
      </c>
      <c r="E295" s="4" t="s">
        <v>1259</v>
      </c>
      <c r="F295" s="4" t="s">
        <v>22</v>
      </c>
      <c r="G295" s="4" t="s">
        <v>32</v>
      </c>
      <c r="H295" s="4" t="s">
        <v>27</v>
      </c>
      <c r="I295" s="57">
        <v>554.4</v>
      </c>
      <c r="J295" s="5">
        <f t="shared" si="11"/>
        <v>554.4</v>
      </c>
      <c r="K295" s="6">
        <v>22</v>
      </c>
      <c r="L295" s="6"/>
      <c r="M295" s="4" t="s">
        <v>1260</v>
      </c>
      <c r="N295" s="4" t="s">
        <v>70</v>
      </c>
      <c r="O295" s="4" t="s">
        <v>27</v>
      </c>
      <c r="P295" s="4" t="s">
        <v>1261</v>
      </c>
      <c r="Q295" s="4" t="s">
        <v>20</v>
      </c>
      <c r="R295" s="4" t="s">
        <v>22</v>
      </c>
      <c r="S295" s="4" t="s">
        <v>22</v>
      </c>
      <c r="T295" s="7">
        <v>48</v>
      </c>
    </row>
    <row r="296" spans="1:20" s="1" customFormat="1">
      <c r="A296" s="4" t="s">
        <v>1153</v>
      </c>
      <c r="B296" s="4" t="s">
        <v>1154</v>
      </c>
      <c r="C296" s="4" t="s">
        <v>1262</v>
      </c>
      <c r="D296" s="4" t="s">
        <v>1263</v>
      </c>
      <c r="E296" s="4" t="s">
        <v>1264</v>
      </c>
      <c r="F296" s="4" t="s">
        <v>22</v>
      </c>
      <c r="G296" s="4" t="s">
        <v>32</v>
      </c>
      <c r="H296" s="4" t="s">
        <v>16</v>
      </c>
      <c r="I296" s="57">
        <v>1467</v>
      </c>
      <c r="J296" s="5">
        <f t="shared" si="11"/>
        <v>2934</v>
      </c>
      <c r="K296" s="6">
        <v>22</v>
      </c>
      <c r="L296" s="6"/>
      <c r="M296" s="4" t="s">
        <v>1265</v>
      </c>
      <c r="N296" s="4" t="s">
        <v>70</v>
      </c>
      <c r="O296" s="4" t="s">
        <v>16</v>
      </c>
      <c r="P296" s="4" t="s">
        <v>1266</v>
      </c>
      <c r="Q296" s="4" t="s">
        <v>20</v>
      </c>
      <c r="R296" s="4" t="s">
        <v>22</v>
      </c>
      <c r="S296" s="4" t="s">
        <v>22</v>
      </c>
      <c r="T296" s="7">
        <v>48</v>
      </c>
    </row>
    <row r="297" spans="1:20" s="1" customFormat="1">
      <c r="A297" s="4" t="s">
        <v>1153</v>
      </c>
      <c r="B297" s="4" t="s">
        <v>1154</v>
      </c>
      <c r="C297" s="4" t="s">
        <v>1267</v>
      </c>
      <c r="D297" s="4" t="s">
        <v>1268</v>
      </c>
      <c r="E297" s="4" t="s">
        <v>1269</v>
      </c>
      <c r="F297" s="4" t="s">
        <v>22</v>
      </c>
      <c r="G297" s="4" t="s">
        <v>59</v>
      </c>
      <c r="H297" s="4" t="s">
        <v>1158</v>
      </c>
      <c r="I297" s="57">
        <v>144.30000000000001</v>
      </c>
      <c r="J297" s="5">
        <f t="shared" si="11"/>
        <v>1298.7</v>
      </c>
      <c r="K297" s="6">
        <v>22</v>
      </c>
      <c r="L297" s="6"/>
      <c r="M297" s="4" t="s">
        <v>1270</v>
      </c>
      <c r="N297" s="4" t="s">
        <v>1271</v>
      </c>
      <c r="O297" s="4" t="s">
        <v>1272</v>
      </c>
      <c r="P297" s="4" t="s">
        <v>1273</v>
      </c>
      <c r="Q297" s="4" t="s">
        <v>20</v>
      </c>
      <c r="R297" s="4" t="s">
        <v>22</v>
      </c>
      <c r="S297" s="4" t="s">
        <v>22</v>
      </c>
      <c r="T297" s="7">
        <v>48</v>
      </c>
    </row>
    <row r="298" spans="1:20" s="1" customFormat="1">
      <c r="A298" s="4" t="s">
        <v>1153</v>
      </c>
      <c r="B298" s="4" t="s">
        <v>1154</v>
      </c>
      <c r="C298" s="4" t="s">
        <v>1274</v>
      </c>
      <c r="D298" s="4" t="s">
        <v>1275</v>
      </c>
      <c r="E298" s="4" t="s">
        <v>1276</v>
      </c>
      <c r="F298" s="4" t="s">
        <v>22</v>
      </c>
      <c r="G298" s="4" t="s">
        <v>59</v>
      </c>
      <c r="H298" s="4" t="s">
        <v>673</v>
      </c>
      <c r="I298" s="57">
        <v>135.19999999999999</v>
      </c>
      <c r="J298" s="5">
        <f t="shared" si="11"/>
        <v>946.39999999999986</v>
      </c>
      <c r="K298" s="6">
        <v>22</v>
      </c>
      <c r="L298" s="6"/>
      <c r="M298" s="4" t="s">
        <v>1277</v>
      </c>
      <c r="N298" s="4" t="s">
        <v>1271</v>
      </c>
      <c r="O298" s="4" t="s">
        <v>1278</v>
      </c>
      <c r="P298" s="4" t="s">
        <v>1279</v>
      </c>
      <c r="Q298" s="4" t="s">
        <v>20</v>
      </c>
      <c r="R298" s="4" t="s">
        <v>22</v>
      </c>
      <c r="S298" s="4" t="s">
        <v>22</v>
      </c>
      <c r="T298" s="7">
        <v>48</v>
      </c>
    </row>
    <row r="299" spans="1:20" s="1" customFormat="1">
      <c r="A299" s="4" t="s">
        <v>1153</v>
      </c>
      <c r="B299" s="4" t="s">
        <v>1154</v>
      </c>
      <c r="C299" s="4" t="s">
        <v>1280</v>
      </c>
      <c r="D299" s="4" t="s">
        <v>1281</v>
      </c>
      <c r="E299" s="4" t="s">
        <v>1282</v>
      </c>
      <c r="F299" s="4" t="s">
        <v>22</v>
      </c>
      <c r="G299" s="4" t="s">
        <v>59</v>
      </c>
      <c r="H299" s="4" t="s">
        <v>673</v>
      </c>
      <c r="I299" s="57">
        <v>397.8</v>
      </c>
      <c r="J299" s="5">
        <f t="shared" si="11"/>
        <v>2784.6</v>
      </c>
      <c r="K299" s="6">
        <v>22</v>
      </c>
      <c r="L299" s="6"/>
      <c r="M299" s="4" t="s">
        <v>1283</v>
      </c>
      <c r="N299" s="4" t="s">
        <v>1271</v>
      </c>
      <c r="O299" s="4" t="s">
        <v>1278</v>
      </c>
      <c r="P299" s="4" t="s">
        <v>1284</v>
      </c>
      <c r="Q299" s="4" t="s">
        <v>20</v>
      </c>
      <c r="R299" s="4" t="s">
        <v>22</v>
      </c>
      <c r="S299" s="4" t="s">
        <v>22</v>
      </c>
      <c r="T299" s="7">
        <v>48</v>
      </c>
    </row>
    <row r="300" spans="1:20" s="1" customFormat="1">
      <c r="A300" s="4" t="s">
        <v>1153</v>
      </c>
      <c r="B300" s="4" t="s">
        <v>1154</v>
      </c>
      <c r="C300" s="4" t="s">
        <v>1285</v>
      </c>
      <c r="D300" s="4" t="s">
        <v>1286</v>
      </c>
      <c r="E300" s="4" t="s">
        <v>1287</v>
      </c>
      <c r="F300" s="4" t="s">
        <v>1288</v>
      </c>
      <c r="G300" s="4" t="s">
        <v>32</v>
      </c>
      <c r="H300" s="4" t="s">
        <v>254</v>
      </c>
      <c r="I300" s="57">
        <v>338.4</v>
      </c>
      <c r="J300" s="5">
        <f t="shared" si="11"/>
        <v>1353.6</v>
      </c>
      <c r="K300" s="6">
        <v>22</v>
      </c>
      <c r="L300" s="6"/>
      <c r="M300" s="4" t="s">
        <v>1289</v>
      </c>
      <c r="N300" s="4" t="s">
        <v>482</v>
      </c>
      <c r="O300" s="4" t="s">
        <v>254</v>
      </c>
      <c r="P300" s="4" t="s">
        <v>1290</v>
      </c>
      <c r="Q300" s="4" t="s">
        <v>20</v>
      </c>
      <c r="R300" s="4" t="s">
        <v>22</v>
      </c>
      <c r="S300" s="4" t="s">
        <v>22</v>
      </c>
      <c r="T300" s="7">
        <v>48</v>
      </c>
    </row>
    <row r="301" spans="1:20" s="1" customFormat="1">
      <c r="A301" s="4" t="s">
        <v>1153</v>
      </c>
      <c r="B301" s="4" t="s">
        <v>1154</v>
      </c>
      <c r="C301" s="4" t="s">
        <v>1291</v>
      </c>
      <c r="D301" s="4" t="s">
        <v>1292</v>
      </c>
      <c r="E301" s="4" t="s">
        <v>1293</v>
      </c>
      <c r="F301" s="4" t="s">
        <v>1288</v>
      </c>
      <c r="G301" s="4" t="s">
        <v>32</v>
      </c>
      <c r="H301" s="4" t="s">
        <v>254</v>
      </c>
      <c r="I301" s="57">
        <v>338.4</v>
      </c>
      <c r="J301" s="5">
        <f t="shared" si="11"/>
        <v>1353.6</v>
      </c>
      <c r="K301" s="6">
        <v>22</v>
      </c>
      <c r="L301" s="6"/>
      <c r="M301" s="4" t="s">
        <v>1289</v>
      </c>
      <c r="N301" s="4" t="s">
        <v>482</v>
      </c>
      <c r="O301" s="4" t="s">
        <v>254</v>
      </c>
      <c r="P301" s="4" t="s">
        <v>1294</v>
      </c>
      <c r="Q301" s="4" t="s">
        <v>20</v>
      </c>
      <c r="R301" s="4" t="s">
        <v>22</v>
      </c>
      <c r="S301" s="4" t="s">
        <v>22</v>
      </c>
      <c r="T301" s="7">
        <v>48</v>
      </c>
    </row>
    <row r="302" spans="1:20" s="1" customFormat="1">
      <c r="A302" s="4" t="s">
        <v>1153</v>
      </c>
      <c r="B302" s="4" t="s">
        <v>1154</v>
      </c>
      <c r="C302" s="4" t="s">
        <v>1295</v>
      </c>
      <c r="D302" s="4" t="s">
        <v>1296</v>
      </c>
      <c r="E302" s="4" t="s">
        <v>1297</v>
      </c>
      <c r="F302" s="4" t="s">
        <v>1288</v>
      </c>
      <c r="G302" s="4" t="s">
        <v>32</v>
      </c>
      <c r="H302" s="4" t="s">
        <v>254</v>
      </c>
      <c r="I302" s="57">
        <v>272.7</v>
      </c>
      <c r="J302" s="5">
        <f t="shared" si="11"/>
        <v>1090.8</v>
      </c>
      <c r="K302" s="6">
        <v>22</v>
      </c>
      <c r="L302" s="6"/>
      <c r="M302" s="4" t="s">
        <v>1298</v>
      </c>
      <c r="N302" s="4" t="s">
        <v>482</v>
      </c>
      <c r="O302" s="4" t="s">
        <v>254</v>
      </c>
      <c r="P302" s="4" t="s">
        <v>631</v>
      </c>
      <c r="Q302" s="4" t="s">
        <v>20</v>
      </c>
      <c r="R302" s="4" t="s">
        <v>22</v>
      </c>
      <c r="S302" s="4" t="s">
        <v>22</v>
      </c>
      <c r="T302" s="7">
        <v>48</v>
      </c>
    </row>
    <row r="303" spans="1:20" s="1" customFormat="1">
      <c r="A303" s="4" t="s">
        <v>1153</v>
      </c>
      <c r="B303" s="4" t="s">
        <v>1154</v>
      </c>
      <c r="C303" s="4" t="s">
        <v>1299</v>
      </c>
      <c r="D303" s="4" t="s">
        <v>1300</v>
      </c>
      <c r="E303" s="4" t="s">
        <v>1301</v>
      </c>
      <c r="F303" s="4" t="s">
        <v>1302</v>
      </c>
      <c r="G303" s="4" t="s">
        <v>32</v>
      </c>
      <c r="H303" s="4" t="s">
        <v>254</v>
      </c>
      <c r="I303" s="57">
        <v>539.1</v>
      </c>
      <c r="J303" s="5">
        <f t="shared" si="11"/>
        <v>2156.4</v>
      </c>
      <c r="K303" s="6">
        <v>22</v>
      </c>
      <c r="L303" s="6"/>
      <c r="M303" s="4" t="s">
        <v>1303</v>
      </c>
      <c r="N303" s="4" t="s">
        <v>482</v>
      </c>
      <c r="O303" s="4" t="s">
        <v>254</v>
      </c>
      <c r="P303" s="4" t="s">
        <v>1304</v>
      </c>
      <c r="Q303" s="4" t="s">
        <v>20</v>
      </c>
      <c r="R303" s="4" t="s">
        <v>22</v>
      </c>
      <c r="S303" s="4" t="s">
        <v>22</v>
      </c>
      <c r="T303" s="7">
        <v>48</v>
      </c>
    </row>
    <row r="304" spans="1:20" s="1" customFormat="1">
      <c r="A304" s="4" t="s">
        <v>1153</v>
      </c>
      <c r="B304" s="4" t="s">
        <v>1154</v>
      </c>
      <c r="C304" s="4" t="s">
        <v>1305</v>
      </c>
      <c r="D304" s="4" t="s">
        <v>1306</v>
      </c>
      <c r="E304" s="4" t="s">
        <v>1307</v>
      </c>
      <c r="F304" s="4" t="s">
        <v>22</v>
      </c>
      <c r="G304" s="4" t="s">
        <v>32</v>
      </c>
      <c r="H304" s="4" t="s">
        <v>16</v>
      </c>
      <c r="I304" s="57">
        <v>31.5</v>
      </c>
      <c r="J304" s="5">
        <f t="shared" si="11"/>
        <v>63</v>
      </c>
      <c r="K304" s="6">
        <v>22</v>
      </c>
      <c r="L304" s="6"/>
      <c r="M304" s="4" t="s">
        <v>1308</v>
      </c>
      <c r="N304" s="4" t="s">
        <v>493</v>
      </c>
      <c r="O304" s="4" t="s">
        <v>16</v>
      </c>
      <c r="P304" s="4" t="s">
        <v>1309</v>
      </c>
      <c r="Q304" s="4" t="s">
        <v>20</v>
      </c>
      <c r="R304" s="4" t="s">
        <v>22</v>
      </c>
      <c r="S304" s="4" t="s">
        <v>22</v>
      </c>
      <c r="T304" s="7">
        <v>48</v>
      </c>
    </row>
    <row r="305" spans="1:20" s="1" customFormat="1">
      <c r="A305" s="4" t="s">
        <v>1153</v>
      </c>
      <c r="B305" s="4" t="s">
        <v>1154</v>
      </c>
      <c r="C305" s="4" t="s">
        <v>1310</v>
      </c>
      <c r="D305" s="4" t="s">
        <v>1311</v>
      </c>
      <c r="E305" s="4" t="s">
        <v>1312</v>
      </c>
      <c r="F305" s="4" t="s">
        <v>22</v>
      </c>
      <c r="G305" s="4" t="s">
        <v>32</v>
      </c>
      <c r="H305" s="4" t="s">
        <v>673</v>
      </c>
      <c r="I305" s="57">
        <v>414.7</v>
      </c>
      <c r="J305" s="5">
        <f t="shared" si="11"/>
        <v>2902.9</v>
      </c>
      <c r="K305" s="6">
        <v>22</v>
      </c>
      <c r="L305" s="6"/>
      <c r="M305" s="4" t="s">
        <v>1313</v>
      </c>
      <c r="N305" s="4" t="s">
        <v>1271</v>
      </c>
      <c r="O305" s="4" t="s">
        <v>1278</v>
      </c>
      <c r="P305" s="4" t="s">
        <v>1314</v>
      </c>
      <c r="Q305" s="4" t="s">
        <v>20</v>
      </c>
      <c r="R305" s="4" t="s">
        <v>22</v>
      </c>
      <c r="S305" s="4" t="s">
        <v>22</v>
      </c>
      <c r="T305" s="7">
        <v>48</v>
      </c>
    </row>
    <row r="306" spans="1:20" s="1" customFormat="1">
      <c r="A306" s="4" t="s">
        <v>1153</v>
      </c>
      <c r="B306" s="4" t="s">
        <v>1154</v>
      </c>
      <c r="C306" s="4" t="s">
        <v>1315</v>
      </c>
      <c r="D306" s="4" t="s">
        <v>1316</v>
      </c>
      <c r="E306" s="4" t="s">
        <v>1317</v>
      </c>
      <c r="F306" s="4" t="s">
        <v>22</v>
      </c>
      <c r="G306" s="4" t="s">
        <v>32</v>
      </c>
      <c r="H306" s="4" t="s">
        <v>110</v>
      </c>
      <c r="I306" s="57">
        <v>52.65</v>
      </c>
      <c r="J306" s="5">
        <f t="shared" si="11"/>
        <v>526.5</v>
      </c>
      <c r="K306" s="6">
        <v>22</v>
      </c>
      <c r="L306" s="6"/>
      <c r="M306" s="4" t="s">
        <v>1318</v>
      </c>
      <c r="N306" s="4" t="s">
        <v>1319</v>
      </c>
      <c r="O306" s="4" t="s">
        <v>1320</v>
      </c>
      <c r="P306" s="4" t="s">
        <v>1321</v>
      </c>
      <c r="Q306" s="4" t="s">
        <v>20</v>
      </c>
      <c r="R306" s="4" t="s">
        <v>22</v>
      </c>
      <c r="S306" s="4" t="s">
        <v>22</v>
      </c>
      <c r="T306" s="7">
        <v>48</v>
      </c>
    </row>
    <row r="307" spans="1:20" s="1" customFormat="1">
      <c r="A307" s="4" t="s">
        <v>1153</v>
      </c>
      <c r="B307" s="4" t="s">
        <v>1154</v>
      </c>
      <c r="C307" s="4" t="s">
        <v>1322</v>
      </c>
      <c r="D307" s="4" t="s">
        <v>1323</v>
      </c>
      <c r="E307" s="4" t="s">
        <v>1324</v>
      </c>
      <c r="F307" s="4" t="s">
        <v>22</v>
      </c>
      <c r="G307" s="4" t="s">
        <v>32</v>
      </c>
      <c r="H307" s="4" t="s">
        <v>110</v>
      </c>
      <c r="I307" s="57">
        <v>159.19999999999999</v>
      </c>
      <c r="J307" s="5">
        <f t="shared" si="11"/>
        <v>1592</v>
      </c>
      <c r="K307" s="6">
        <v>22</v>
      </c>
      <c r="L307" s="6"/>
      <c r="M307" s="4" t="s">
        <v>1325</v>
      </c>
      <c r="N307" s="4" t="s">
        <v>1319</v>
      </c>
      <c r="O307" s="4" t="s">
        <v>1320</v>
      </c>
      <c r="P307" s="4" t="s">
        <v>1326</v>
      </c>
      <c r="Q307" s="4" t="s">
        <v>20</v>
      </c>
      <c r="R307" s="4" t="s">
        <v>22</v>
      </c>
      <c r="S307" s="4" t="s">
        <v>22</v>
      </c>
      <c r="T307" s="7">
        <v>48</v>
      </c>
    </row>
    <row r="308" spans="1:20" s="1" customFormat="1">
      <c r="A308" s="4" t="s">
        <v>1153</v>
      </c>
      <c r="B308" s="4" t="s">
        <v>1154</v>
      </c>
      <c r="C308" s="4" t="s">
        <v>1327</v>
      </c>
      <c r="D308" s="4" t="s">
        <v>1328</v>
      </c>
      <c r="E308" s="4" t="s">
        <v>1329</v>
      </c>
      <c r="F308" s="4" t="s">
        <v>22</v>
      </c>
      <c r="G308" s="4" t="s">
        <v>32</v>
      </c>
      <c r="H308" s="4" t="s">
        <v>16</v>
      </c>
      <c r="I308" s="57">
        <v>362.05</v>
      </c>
      <c r="J308" s="5">
        <f t="shared" si="11"/>
        <v>724.1</v>
      </c>
      <c r="K308" s="6">
        <v>22</v>
      </c>
      <c r="L308" s="6"/>
      <c r="M308" s="4" t="s">
        <v>1330</v>
      </c>
      <c r="N308" s="4" t="s">
        <v>493</v>
      </c>
      <c r="O308" s="4" t="s">
        <v>16</v>
      </c>
      <c r="P308" s="4" t="s">
        <v>1331</v>
      </c>
      <c r="Q308" s="4" t="s">
        <v>20</v>
      </c>
      <c r="R308" s="4" t="s">
        <v>22</v>
      </c>
      <c r="S308" s="4" t="s">
        <v>22</v>
      </c>
      <c r="T308" s="7">
        <v>48</v>
      </c>
    </row>
    <row r="309" spans="1:20" s="1" customFormat="1">
      <c r="A309" s="4" t="s">
        <v>1153</v>
      </c>
      <c r="B309" s="4" t="s">
        <v>1154</v>
      </c>
      <c r="C309" s="4" t="s">
        <v>1332</v>
      </c>
      <c r="D309" s="4" t="s">
        <v>1333</v>
      </c>
      <c r="E309" s="4" t="s">
        <v>1334</v>
      </c>
      <c r="F309" s="4" t="s">
        <v>22</v>
      </c>
      <c r="G309" s="4" t="s">
        <v>32</v>
      </c>
      <c r="H309" s="4" t="s">
        <v>86</v>
      </c>
      <c r="I309" s="57">
        <v>163.1</v>
      </c>
      <c r="J309" s="5">
        <f t="shared" si="11"/>
        <v>3262</v>
      </c>
      <c r="K309" s="6">
        <v>22</v>
      </c>
      <c r="L309" s="6"/>
      <c r="M309" s="4" t="s">
        <v>1335</v>
      </c>
      <c r="N309" s="4" t="s">
        <v>423</v>
      </c>
      <c r="O309" s="4" t="s">
        <v>86</v>
      </c>
      <c r="P309" s="4" t="s">
        <v>1336</v>
      </c>
      <c r="Q309" s="4" t="s">
        <v>20</v>
      </c>
      <c r="R309" s="4" t="s">
        <v>22</v>
      </c>
      <c r="S309" s="4" t="s">
        <v>22</v>
      </c>
      <c r="T309" s="7">
        <v>48</v>
      </c>
    </row>
    <row r="310" spans="1:20" s="1" customFormat="1">
      <c r="A310" s="4" t="s">
        <v>1153</v>
      </c>
      <c r="B310" s="4" t="s">
        <v>1154</v>
      </c>
      <c r="C310" s="4" t="s">
        <v>1337</v>
      </c>
      <c r="D310" s="4" t="s">
        <v>1338</v>
      </c>
      <c r="E310" s="4" t="s">
        <v>1339</v>
      </c>
      <c r="F310" s="4" t="s">
        <v>22</v>
      </c>
      <c r="G310" s="4" t="s">
        <v>59</v>
      </c>
      <c r="H310" s="4" t="s">
        <v>27</v>
      </c>
      <c r="I310" s="57">
        <v>79</v>
      </c>
      <c r="J310" s="5">
        <f t="shared" si="11"/>
        <v>79</v>
      </c>
      <c r="K310" s="6">
        <v>22</v>
      </c>
      <c r="L310" s="6"/>
      <c r="M310" s="4" t="s">
        <v>1340</v>
      </c>
      <c r="N310" s="4" t="s">
        <v>603</v>
      </c>
      <c r="O310" s="4" t="s">
        <v>27</v>
      </c>
      <c r="P310" s="4" t="s">
        <v>1341</v>
      </c>
      <c r="Q310" s="4" t="s">
        <v>20</v>
      </c>
      <c r="R310" s="4" t="s">
        <v>22</v>
      </c>
      <c r="S310" s="4" t="s">
        <v>22</v>
      </c>
      <c r="T310" s="7">
        <v>48</v>
      </c>
    </row>
    <row r="311" spans="1:20" s="1" customFormat="1">
      <c r="A311" s="4" t="s">
        <v>1153</v>
      </c>
      <c r="B311" s="4" t="s">
        <v>1154</v>
      </c>
      <c r="C311" s="4" t="s">
        <v>1342</v>
      </c>
      <c r="D311" s="4" t="s">
        <v>1343</v>
      </c>
      <c r="E311" s="4" t="s">
        <v>1344</v>
      </c>
      <c r="F311" s="4" t="s">
        <v>22</v>
      </c>
      <c r="G311" s="4" t="s">
        <v>59</v>
      </c>
      <c r="H311" s="4" t="s">
        <v>27</v>
      </c>
      <c r="I311" s="57">
        <v>379</v>
      </c>
      <c r="J311" s="5">
        <f t="shared" ref="J311:J342" si="12">H311*I311</f>
        <v>379</v>
      </c>
      <c r="K311" s="6">
        <v>22</v>
      </c>
      <c r="L311" s="6"/>
      <c r="M311" s="4" t="s">
        <v>1345</v>
      </c>
      <c r="N311" s="4" t="s">
        <v>603</v>
      </c>
      <c r="O311" s="4" t="s">
        <v>27</v>
      </c>
      <c r="P311" s="4" t="s">
        <v>1346</v>
      </c>
      <c r="Q311" s="4" t="s">
        <v>20</v>
      </c>
      <c r="R311" s="4" t="s">
        <v>22</v>
      </c>
      <c r="S311" s="4" t="s">
        <v>22</v>
      </c>
      <c r="T311" s="7">
        <v>48</v>
      </c>
    </row>
    <row r="312" spans="1:20" s="1" customFormat="1">
      <c r="A312" s="4" t="s">
        <v>1153</v>
      </c>
      <c r="B312" s="4" t="s">
        <v>1154</v>
      </c>
      <c r="C312" s="4" t="s">
        <v>1347</v>
      </c>
      <c r="D312" s="4" t="s">
        <v>1348</v>
      </c>
      <c r="E312" s="4" t="s">
        <v>1349</v>
      </c>
      <c r="F312" s="4" t="s">
        <v>22</v>
      </c>
      <c r="G312" s="4" t="s">
        <v>59</v>
      </c>
      <c r="H312" s="4" t="s">
        <v>1350</v>
      </c>
      <c r="I312" s="57">
        <v>180.8</v>
      </c>
      <c r="J312" s="5">
        <f t="shared" si="12"/>
        <v>5062.4000000000005</v>
      </c>
      <c r="K312" s="6">
        <v>22</v>
      </c>
      <c r="L312" s="6"/>
      <c r="M312" s="4" t="s">
        <v>1351</v>
      </c>
      <c r="N312" s="4" t="s">
        <v>1352</v>
      </c>
      <c r="O312" s="4" t="s">
        <v>1353</v>
      </c>
      <c r="P312" s="4" t="s">
        <v>1354</v>
      </c>
      <c r="Q312" s="4" t="s">
        <v>20</v>
      </c>
      <c r="R312" s="4" t="s">
        <v>22</v>
      </c>
      <c r="S312" s="4" t="s">
        <v>22</v>
      </c>
      <c r="T312" s="7">
        <v>48</v>
      </c>
    </row>
    <row r="313" spans="1:20" s="1" customFormat="1">
      <c r="A313" s="4" t="s">
        <v>1153</v>
      </c>
      <c r="B313" s="4" t="s">
        <v>1154</v>
      </c>
      <c r="C313" s="4" t="s">
        <v>1355</v>
      </c>
      <c r="D313" s="4" t="s">
        <v>1356</v>
      </c>
      <c r="E313" s="4" t="s">
        <v>1357</v>
      </c>
      <c r="F313" s="4" t="s">
        <v>22</v>
      </c>
      <c r="G313" s="4" t="s">
        <v>59</v>
      </c>
      <c r="H313" s="4" t="s">
        <v>1182</v>
      </c>
      <c r="I313" s="57">
        <v>244.8</v>
      </c>
      <c r="J313" s="5">
        <f t="shared" si="12"/>
        <v>14688</v>
      </c>
      <c r="K313" s="6">
        <v>22</v>
      </c>
      <c r="L313" s="6"/>
      <c r="M313" s="4" t="s">
        <v>1358</v>
      </c>
      <c r="N313" s="4" t="s">
        <v>1359</v>
      </c>
      <c r="O313" s="4" t="s">
        <v>1360</v>
      </c>
      <c r="P313" s="4" t="s">
        <v>1361</v>
      </c>
      <c r="Q313" s="4" t="s">
        <v>20</v>
      </c>
      <c r="R313" s="4" t="s">
        <v>22</v>
      </c>
      <c r="S313" s="4" t="s">
        <v>22</v>
      </c>
      <c r="T313" s="7">
        <v>48</v>
      </c>
    </row>
    <row r="314" spans="1:20" s="1" customFormat="1">
      <c r="A314" s="4" t="s">
        <v>1153</v>
      </c>
      <c r="B314" s="4" t="s">
        <v>1154</v>
      </c>
      <c r="C314" s="4" t="s">
        <v>1362</v>
      </c>
      <c r="D314" s="4" t="s">
        <v>1363</v>
      </c>
      <c r="E314" s="4" t="s">
        <v>1364</v>
      </c>
      <c r="F314" s="4" t="s">
        <v>22</v>
      </c>
      <c r="G314" s="4" t="s">
        <v>59</v>
      </c>
      <c r="H314" s="4" t="s">
        <v>16</v>
      </c>
      <c r="I314" s="57">
        <v>193.6</v>
      </c>
      <c r="J314" s="5">
        <f t="shared" si="12"/>
        <v>387.2</v>
      </c>
      <c r="K314" s="6">
        <v>22</v>
      </c>
      <c r="L314" s="6"/>
      <c r="M314" s="4" t="s">
        <v>1365</v>
      </c>
      <c r="N314" s="4" t="s">
        <v>423</v>
      </c>
      <c r="O314" s="4" t="s">
        <v>16</v>
      </c>
      <c r="P314" s="4" t="s">
        <v>1366</v>
      </c>
      <c r="Q314" s="4" t="s">
        <v>20</v>
      </c>
      <c r="R314" s="4" t="s">
        <v>22</v>
      </c>
      <c r="S314" s="4" t="s">
        <v>22</v>
      </c>
      <c r="T314" s="7">
        <v>48</v>
      </c>
    </row>
    <row r="315" spans="1:20" s="1" customFormat="1">
      <c r="A315" s="4" t="s">
        <v>1153</v>
      </c>
      <c r="B315" s="4" t="s">
        <v>1154</v>
      </c>
      <c r="C315" s="4" t="s">
        <v>1367</v>
      </c>
      <c r="D315" s="4" t="s">
        <v>1368</v>
      </c>
      <c r="E315" s="4" t="s">
        <v>1369</v>
      </c>
      <c r="F315" s="4" t="s">
        <v>22</v>
      </c>
      <c r="G315" s="4" t="s">
        <v>59</v>
      </c>
      <c r="H315" s="4" t="s">
        <v>27</v>
      </c>
      <c r="I315" s="57">
        <v>107.2</v>
      </c>
      <c r="J315" s="5">
        <f t="shared" si="12"/>
        <v>107.2</v>
      </c>
      <c r="K315" s="6">
        <v>22</v>
      </c>
      <c r="L315" s="6"/>
      <c r="M315" s="4" t="s">
        <v>1370</v>
      </c>
      <c r="N315" s="4" t="s">
        <v>423</v>
      </c>
      <c r="O315" s="4" t="s">
        <v>27</v>
      </c>
      <c r="P315" s="4" t="s">
        <v>1371</v>
      </c>
      <c r="Q315" s="4" t="s">
        <v>20</v>
      </c>
      <c r="R315" s="4" t="s">
        <v>22</v>
      </c>
      <c r="S315" s="4" t="s">
        <v>22</v>
      </c>
      <c r="T315" s="7">
        <v>48</v>
      </c>
    </row>
    <row r="316" spans="1:20" s="1" customFormat="1">
      <c r="A316" s="4" t="s">
        <v>1153</v>
      </c>
      <c r="B316" s="4" t="s">
        <v>1154</v>
      </c>
      <c r="C316" s="4" t="s">
        <v>1372</v>
      </c>
      <c r="D316" s="4" t="s">
        <v>1373</v>
      </c>
      <c r="E316" s="4" t="s">
        <v>1374</v>
      </c>
      <c r="F316" s="4" t="s">
        <v>22</v>
      </c>
      <c r="G316" s="4" t="s">
        <v>59</v>
      </c>
      <c r="H316" s="4" t="s">
        <v>544</v>
      </c>
      <c r="I316" s="57">
        <v>53.6</v>
      </c>
      <c r="J316" s="5">
        <f t="shared" si="12"/>
        <v>1608</v>
      </c>
      <c r="K316" s="6">
        <v>22</v>
      </c>
      <c r="L316" s="6"/>
      <c r="M316" s="4" t="s">
        <v>1375</v>
      </c>
      <c r="N316" s="4" t="s">
        <v>807</v>
      </c>
      <c r="O316" s="4" t="s">
        <v>1376</v>
      </c>
      <c r="P316" s="4" t="s">
        <v>1377</v>
      </c>
      <c r="Q316" s="4" t="s">
        <v>20</v>
      </c>
      <c r="R316" s="4" t="s">
        <v>22</v>
      </c>
      <c r="S316" s="4" t="s">
        <v>22</v>
      </c>
      <c r="T316" s="7">
        <v>48</v>
      </c>
    </row>
    <row r="317" spans="1:20" s="1" customFormat="1">
      <c r="A317" s="4" t="s">
        <v>1153</v>
      </c>
      <c r="B317" s="4" t="s">
        <v>1154</v>
      </c>
      <c r="C317" s="4" t="s">
        <v>1378</v>
      </c>
      <c r="D317" s="4" t="s">
        <v>1379</v>
      </c>
      <c r="E317" s="4" t="s">
        <v>1380</v>
      </c>
      <c r="F317" s="4" t="s">
        <v>22</v>
      </c>
      <c r="G317" s="4" t="s">
        <v>59</v>
      </c>
      <c r="H317" s="4" t="s">
        <v>366</v>
      </c>
      <c r="I317" s="57">
        <v>404.8</v>
      </c>
      <c r="J317" s="5">
        <f t="shared" si="12"/>
        <v>3238.4</v>
      </c>
      <c r="K317" s="6">
        <v>22</v>
      </c>
      <c r="L317" s="6"/>
      <c r="M317" s="4" t="s">
        <v>1381</v>
      </c>
      <c r="N317" s="4" t="s">
        <v>1382</v>
      </c>
      <c r="O317" s="4" t="s">
        <v>694</v>
      </c>
      <c r="P317" s="4" t="s">
        <v>1383</v>
      </c>
      <c r="Q317" s="4" t="s">
        <v>20</v>
      </c>
      <c r="R317" s="4" t="s">
        <v>22</v>
      </c>
      <c r="S317" s="4" t="s">
        <v>22</v>
      </c>
      <c r="T317" s="7">
        <v>48</v>
      </c>
    </row>
    <row r="318" spans="1:20" s="1" customFormat="1">
      <c r="A318" s="4" t="s">
        <v>1153</v>
      </c>
      <c r="B318" s="4" t="s">
        <v>1154</v>
      </c>
      <c r="C318" s="4" t="s">
        <v>1384</v>
      </c>
      <c r="D318" s="4" t="s">
        <v>1385</v>
      </c>
      <c r="E318" s="4" t="s">
        <v>1386</v>
      </c>
      <c r="F318" s="4" t="s">
        <v>22</v>
      </c>
      <c r="G318" s="4" t="s">
        <v>59</v>
      </c>
      <c r="H318" s="4" t="s">
        <v>68</v>
      </c>
      <c r="I318" s="57">
        <v>140.4</v>
      </c>
      <c r="J318" s="5">
        <f t="shared" si="12"/>
        <v>2106</v>
      </c>
      <c r="K318" s="6">
        <v>22</v>
      </c>
      <c r="L318" s="6"/>
      <c r="M318" s="4" t="s">
        <v>1387</v>
      </c>
      <c r="N318" s="4" t="s">
        <v>70</v>
      </c>
      <c r="O318" s="4" t="s">
        <v>68</v>
      </c>
      <c r="P318" s="4" t="s">
        <v>1388</v>
      </c>
      <c r="Q318" s="4" t="s">
        <v>20</v>
      </c>
      <c r="R318" s="4" t="s">
        <v>22</v>
      </c>
      <c r="S318" s="4" t="s">
        <v>22</v>
      </c>
      <c r="T318" s="7">
        <v>48</v>
      </c>
    </row>
    <row r="319" spans="1:20" s="1" customFormat="1">
      <c r="A319" s="4" t="s">
        <v>1153</v>
      </c>
      <c r="B319" s="4" t="s">
        <v>1154</v>
      </c>
      <c r="C319" s="4" t="s">
        <v>1389</v>
      </c>
      <c r="D319" s="4" t="s">
        <v>1390</v>
      </c>
      <c r="E319" s="4" t="s">
        <v>1391</v>
      </c>
      <c r="F319" s="4" t="s">
        <v>1288</v>
      </c>
      <c r="G319" s="4" t="s">
        <v>32</v>
      </c>
      <c r="H319" s="4" t="s">
        <v>254</v>
      </c>
      <c r="I319" s="57">
        <v>429.3</v>
      </c>
      <c r="J319" s="5">
        <f t="shared" si="12"/>
        <v>1717.2</v>
      </c>
      <c r="K319" s="6">
        <v>22</v>
      </c>
      <c r="L319" s="6"/>
      <c r="M319" s="4" t="s">
        <v>1392</v>
      </c>
      <c r="N319" s="4" t="s">
        <v>482</v>
      </c>
      <c r="O319" s="4" t="s">
        <v>254</v>
      </c>
      <c r="P319" s="4" t="s">
        <v>1393</v>
      </c>
      <c r="Q319" s="4" t="s">
        <v>20</v>
      </c>
      <c r="R319" s="4" t="s">
        <v>22</v>
      </c>
      <c r="S319" s="4" t="s">
        <v>22</v>
      </c>
      <c r="T319" s="7">
        <v>48</v>
      </c>
    </row>
    <row r="320" spans="1:20" s="1" customFormat="1">
      <c r="A320" s="4" t="s">
        <v>1394</v>
      </c>
      <c r="B320" s="4" t="s">
        <v>1395</v>
      </c>
      <c r="C320" s="4" t="s">
        <v>1396</v>
      </c>
      <c r="D320" s="4" t="s">
        <v>1397</v>
      </c>
      <c r="E320" s="4" t="s">
        <v>1398</v>
      </c>
      <c r="F320" s="4" t="s">
        <v>22</v>
      </c>
      <c r="G320" s="4" t="s">
        <v>59</v>
      </c>
      <c r="H320" s="4" t="s">
        <v>92</v>
      </c>
      <c r="I320" s="57">
        <v>153.43</v>
      </c>
      <c r="J320" s="5">
        <f t="shared" si="12"/>
        <v>920.58</v>
      </c>
      <c r="K320" s="6">
        <v>22</v>
      </c>
      <c r="L320" s="6" t="s">
        <v>1399</v>
      </c>
      <c r="M320" s="4" t="s">
        <v>1400</v>
      </c>
      <c r="N320" s="4" t="s">
        <v>482</v>
      </c>
      <c r="O320" s="4" t="s">
        <v>92</v>
      </c>
      <c r="P320" s="4" t="s">
        <v>1401</v>
      </c>
      <c r="Q320" s="4" t="s">
        <v>20</v>
      </c>
      <c r="R320" s="4" t="s">
        <v>22</v>
      </c>
      <c r="S320" s="4" t="s">
        <v>22</v>
      </c>
      <c r="T320" s="7">
        <v>48</v>
      </c>
    </row>
    <row r="321" spans="1:20" s="1" customFormat="1">
      <c r="A321" s="4" t="s">
        <v>1394</v>
      </c>
      <c r="B321" s="4" t="s">
        <v>1395</v>
      </c>
      <c r="C321" s="4" t="s">
        <v>1402</v>
      </c>
      <c r="D321" s="4" t="s">
        <v>1403</v>
      </c>
      <c r="E321" s="4" t="s">
        <v>1404</v>
      </c>
      <c r="F321" s="4" t="s">
        <v>22</v>
      </c>
      <c r="G321" s="4" t="s">
        <v>32</v>
      </c>
      <c r="H321" s="4" t="s">
        <v>92</v>
      </c>
      <c r="I321" s="57">
        <v>153.43</v>
      </c>
      <c r="J321" s="5">
        <f t="shared" si="12"/>
        <v>920.58</v>
      </c>
      <c r="K321" s="6">
        <v>22</v>
      </c>
      <c r="L321" s="6" t="s">
        <v>1399</v>
      </c>
      <c r="M321" s="4" t="s">
        <v>1400</v>
      </c>
      <c r="N321" s="4" t="s">
        <v>482</v>
      </c>
      <c r="O321" s="4" t="s">
        <v>92</v>
      </c>
      <c r="P321" s="4" t="s">
        <v>1043</v>
      </c>
      <c r="Q321" s="4" t="s">
        <v>20</v>
      </c>
      <c r="R321" s="4" t="s">
        <v>22</v>
      </c>
      <c r="S321" s="4" t="s">
        <v>22</v>
      </c>
      <c r="T321" s="7">
        <v>48</v>
      </c>
    </row>
    <row r="322" spans="1:20" s="1" customFormat="1">
      <c r="A322" s="4" t="s">
        <v>1394</v>
      </c>
      <c r="B322" s="4" t="s">
        <v>1395</v>
      </c>
      <c r="C322" s="4" t="s">
        <v>1405</v>
      </c>
      <c r="D322" s="4" t="s">
        <v>1406</v>
      </c>
      <c r="E322" s="4" t="s">
        <v>1407</v>
      </c>
      <c r="F322" s="4" t="s">
        <v>22</v>
      </c>
      <c r="G322" s="4" t="s">
        <v>32</v>
      </c>
      <c r="H322" s="4" t="s">
        <v>92</v>
      </c>
      <c r="I322" s="57">
        <v>153.43</v>
      </c>
      <c r="J322" s="5">
        <f t="shared" si="12"/>
        <v>920.58</v>
      </c>
      <c r="K322" s="6">
        <v>22</v>
      </c>
      <c r="L322" s="6" t="s">
        <v>1399</v>
      </c>
      <c r="M322" s="4" t="s">
        <v>1400</v>
      </c>
      <c r="N322" s="4" t="s">
        <v>482</v>
      </c>
      <c r="O322" s="4" t="s">
        <v>92</v>
      </c>
      <c r="P322" s="4" t="s">
        <v>1408</v>
      </c>
      <c r="Q322" s="4" t="s">
        <v>20</v>
      </c>
      <c r="R322" s="4" t="s">
        <v>22</v>
      </c>
      <c r="S322" s="4" t="s">
        <v>22</v>
      </c>
      <c r="T322" s="7">
        <v>48</v>
      </c>
    </row>
    <row r="323" spans="1:20" s="1" customFormat="1">
      <c r="A323" s="4" t="s">
        <v>1394</v>
      </c>
      <c r="B323" s="4" t="s">
        <v>1395</v>
      </c>
      <c r="C323" s="4" t="s">
        <v>1409</v>
      </c>
      <c r="D323" s="4" t="s">
        <v>1410</v>
      </c>
      <c r="E323" s="4" t="s">
        <v>1411</v>
      </c>
      <c r="F323" s="4" t="s">
        <v>22</v>
      </c>
      <c r="G323" s="4" t="s">
        <v>32</v>
      </c>
      <c r="H323" s="4" t="s">
        <v>92</v>
      </c>
      <c r="I323" s="57">
        <v>153.43</v>
      </c>
      <c r="J323" s="5">
        <f t="shared" si="12"/>
        <v>920.58</v>
      </c>
      <c r="K323" s="6">
        <v>22</v>
      </c>
      <c r="L323" s="6" t="s">
        <v>1399</v>
      </c>
      <c r="M323" s="4" t="s">
        <v>1400</v>
      </c>
      <c r="N323" s="4" t="s">
        <v>482</v>
      </c>
      <c r="O323" s="4" t="s">
        <v>92</v>
      </c>
      <c r="P323" s="4" t="s">
        <v>276</v>
      </c>
      <c r="Q323" s="4" t="s">
        <v>20</v>
      </c>
      <c r="R323" s="4" t="s">
        <v>22</v>
      </c>
      <c r="S323" s="4" t="s">
        <v>22</v>
      </c>
      <c r="T323" s="7">
        <v>48</v>
      </c>
    </row>
    <row r="324" spans="1:20" s="1" customFormat="1">
      <c r="A324" s="4" t="s">
        <v>1520</v>
      </c>
      <c r="B324" s="4" t="s">
        <v>1521</v>
      </c>
      <c r="C324" s="4" t="s">
        <v>1412</v>
      </c>
      <c r="D324" s="4" t="s">
        <v>1413</v>
      </c>
      <c r="E324" s="4" t="s">
        <v>1414</v>
      </c>
      <c r="F324" s="4" t="s">
        <v>22</v>
      </c>
      <c r="G324" s="4" t="s">
        <v>59</v>
      </c>
      <c r="H324" s="4" t="s">
        <v>254</v>
      </c>
      <c r="I324" s="57">
        <v>280</v>
      </c>
      <c r="J324" s="5">
        <f t="shared" si="12"/>
        <v>1120</v>
      </c>
      <c r="K324" s="6">
        <v>22</v>
      </c>
      <c r="L324" s="6"/>
      <c r="M324" s="4" t="s">
        <v>1522</v>
      </c>
      <c r="N324" s="4" t="s">
        <v>70</v>
      </c>
      <c r="O324" s="4" t="s">
        <v>254</v>
      </c>
      <c r="P324" s="4" t="s">
        <v>1523</v>
      </c>
      <c r="Q324" s="4" t="s">
        <v>20</v>
      </c>
      <c r="R324" s="4" t="s">
        <v>22</v>
      </c>
      <c r="S324" s="4" t="s">
        <v>22</v>
      </c>
      <c r="T324" s="7">
        <v>48</v>
      </c>
    </row>
    <row r="325" spans="1:20" s="1" customFormat="1">
      <c r="A325" s="4" t="s">
        <v>1520</v>
      </c>
      <c r="B325" s="4" t="s">
        <v>1521</v>
      </c>
      <c r="C325" s="4" t="s">
        <v>1415</v>
      </c>
      <c r="D325" s="4" t="s">
        <v>1416</v>
      </c>
      <c r="E325" s="4" t="s">
        <v>1417</v>
      </c>
      <c r="F325" s="4" t="s">
        <v>22</v>
      </c>
      <c r="G325" s="4" t="s">
        <v>59</v>
      </c>
      <c r="H325" s="4" t="s">
        <v>254</v>
      </c>
      <c r="I325" s="57">
        <v>325</v>
      </c>
      <c r="J325" s="5">
        <f t="shared" si="12"/>
        <v>1300</v>
      </c>
      <c r="K325" s="6">
        <v>22</v>
      </c>
      <c r="L325" s="6"/>
      <c r="M325" s="4" t="s">
        <v>1524</v>
      </c>
      <c r="N325" s="4" t="s">
        <v>423</v>
      </c>
      <c r="O325" s="4" t="s">
        <v>254</v>
      </c>
      <c r="P325" s="4" t="s">
        <v>1525</v>
      </c>
      <c r="Q325" s="4" t="s">
        <v>20</v>
      </c>
      <c r="R325" s="4" t="s">
        <v>22</v>
      </c>
      <c r="S325" s="4" t="s">
        <v>22</v>
      </c>
      <c r="T325" s="7">
        <v>48</v>
      </c>
    </row>
    <row r="326" spans="1:20" s="1" customFormat="1">
      <c r="A326" s="4" t="s">
        <v>1520</v>
      </c>
      <c r="B326" s="4" t="s">
        <v>1521</v>
      </c>
      <c r="C326" s="4" t="s">
        <v>1418</v>
      </c>
      <c r="D326" s="4" t="s">
        <v>1419</v>
      </c>
      <c r="E326" s="4" t="s">
        <v>1420</v>
      </c>
      <c r="F326" s="4" t="s">
        <v>22</v>
      </c>
      <c r="G326" s="4" t="s">
        <v>59</v>
      </c>
      <c r="H326" s="4" t="s">
        <v>254</v>
      </c>
      <c r="I326" s="57">
        <v>325</v>
      </c>
      <c r="J326" s="5">
        <f t="shared" si="12"/>
        <v>1300</v>
      </c>
      <c r="K326" s="6">
        <v>22</v>
      </c>
      <c r="L326" s="6"/>
      <c r="M326" s="4" t="s">
        <v>1524</v>
      </c>
      <c r="N326" s="4" t="s">
        <v>423</v>
      </c>
      <c r="O326" s="4" t="s">
        <v>254</v>
      </c>
      <c r="P326" s="4" t="s">
        <v>1526</v>
      </c>
      <c r="Q326" s="4" t="s">
        <v>20</v>
      </c>
      <c r="R326" s="4" t="s">
        <v>22</v>
      </c>
      <c r="S326" s="4" t="s">
        <v>22</v>
      </c>
      <c r="T326" s="7">
        <v>48</v>
      </c>
    </row>
    <row r="327" spans="1:20" s="1" customFormat="1">
      <c r="A327" s="4" t="s">
        <v>1520</v>
      </c>
      <c r="B327" s="4" t="s">
        <v>1521</v>
      </c>
      <c r="C327" s="4" t="s">
        <v>1421</v>
      </c>
      <c r="D327" s="4" t="s">
        <v>1422</v>
      </c>
      <c r="E327" s="4" t="s">
        <v>1423</v>
      </c>
      <c r="F327" s="4" t="s">
        <v>22</v>
      </c>
      <c r="G327" s="4" t="s">
        <v>59</v>
      </c>
      <c r="H327" s="4" t="s">
        <v>254</v>
      </c>
      <c r="I327" s="57">
        <v>290</v>
      </c>
      <c r="J327" s="5">
        <f t="shared" si="12"/>
        <v>1160</v>
      </c>
      <c r="K327" s="6">
        <v>22</v>
      </c>
      <c r="L327" s="6"/>
      <c r="M327" s="4" t="s">
        <v>1527</v>
      </c>
      <c r="N327" s="4" t="s">
        <v>423</v>
      </c>
      <c r="O327" s="4" t="s">
        <v>254</v>
      </c>
      <c r="P327" s="4" t="s">
        <v>1528</v>
      </c>
      <c r="Q327" s="4" t="s">
        <v>20</v>
      </c>
      <c r="R327" s="4" t="s">
        <v>22</v>
      </c>
      <c r="S327" s="4" t="s">
        <v>22</v>
      </c>
      <c r="T327" s="7">
        <v>48</v>
      </c>
    </row>
    <row r="328" spans="1:20" s="1" customFormat="1">
      <c r="A328" s="4" t="s">
        <v>1520</v>
      </c>
      <c r="B328" s="4" t="s">
        <v>1521</v>
      </c>
      <c r="C328" s="4" t="s">
        <v>1424</v>
      </c>
      <c r="D328" s="4" t="s">
        <v>1425</v>
      </c>
      <c r="E328" s="4" t="s">
        <v>1426</v>
      </c>
      <c r="F328" s="4" t="s">
        <v>22</v>
      </c>
      <c r="G328" s="4" t="s">
        <v>59</v>
      </c>
      <c r="H328" s="4" t="s">
        <v>92</v>
      </c>
      <c r="I328" s="57">
        <v>290</v>
      </c>
      <c r="J328" s="5">
        <f t="shared" si="12"/>
        <v>1740</v>
      </c>
      <c r="K328" s="6">
        <v>22</v>
      </c>
      <c r="L328" s="6"/>
      <c r="M328" s="4" t="s">
        <v>1529</v>
      </c>
      <c r="N328" s="4" t="s">
        <v>423</v>
      </c>
      <c r="O328" s="4" t="s">
        <v>92</v>
      </c>
      <c r="P328" s="4" t="s">
        <v>1530</v>
      </c>
      <c r="Q328" s="4" t="s">
        <v>20</v>
      </c>
      <c r="R328" s="4" t="s">
        <v>22</v>
      </c>
      <c r="S328" s="4" t="s">
        <v>22</v>
      </c>
      <c r="T328" s="7">
        <v>48</v>
      </c>
    </row>
    <row r="329" spans="1:20" s="1" customFormat="1">
      <c r="A329" s="4" t="s">
        <v>1520</v>
      </c>
      <c r="B329" s="4" t="s">
        <v>1521</v>
      </c>
      <c r="C329" s="4" t="s">
        <v>1427</v>
      </c>
      <c r="D329" s="4" t="s">
        <v>1428</v>
      </c>
      <c r="E329" s="4" t="s">
        <v>1429</v>
      </c>
      <c r="F329" s="4" t="s">
        <v>22</v>
      </c>
      <c r="G329" s="4" t="s">
        <v>59</v>
      </c>
      <c r="H329" s="4" t="s">
        <v>254</v>
      </c>
      <c r="I329" s="57">
        <v>325</v>
      </c>
      <c r="J329" s="5">
        <f t="shared" si="12"/>
        <v>1300</v>
      </c>
      <c r="K329" s="6">
        <v>22</v>
      </c>
      <c r="L329" s="6"/>
      <c r="M329" s="4" t="s">
        <v>1531</v>
      </c>
      <c r="N329" s="4" t="s">
        <v>423</v>
      </c>
      <c r="O329" s="4" t="s">
        <v>254</v>
      </c>
      <c r="P329" s="4" t="s">
        <v>1532</v>
      </c>
      <c r="Q329" s="4" t="s">
        <v>20</v>
      </c>
      <c r="R329" s="4" t="s">
        <v>22</v>
      </c>
      <c r="S329" s="4" t="s">
        <v>22</v>
      </c>
      <c r="T329" s="7">
        <v>48</v>
      </c>
    </row>
    <row r="330" spans="1:20" s="1" customFormat="1">
      <c r="A330" s="4" t="s">
        <v>1520</v>
      </c>
      <c r="B330" s="4" t="s">
        <v>1521</v>
      </c>
      <c r="C330" s="4" t="s">
        <v>1430</v>
      </c>
      <c r="D330" s="4" t="s">
        <v>1431</v>
      </c>
      <c r="E330" s="4" t="s">
        <v>1432</v>
      </c>
      <c r="F330" s="4" t="s">
        <v>22</v>
      </c>
      <c r="G330" s="4" t="s">
        <v>59</v>
      </c>
      <c r="H330" s="4" t="s">
        <v>254</v>
      </c>
      <c r="I330" s="57">
        <v>290</v>
      </c>
      <c r="J330" s="5">
        <f t="shared" si="12"/>
        <v>1160</v>
      </c>
      <c r="K330" s="6">
        <v>22</v>
      </c>
      <c r="L330" s="6"/>
      <c r="M330" s="4" t="s">
        <v>1531</v>
      </c>
      <c r="N330" s="4" t="s">
        <v>423</v>
      </c>
      <c r="O330" s="4" t="s">
        <v>254</v>
      </c>
      <c r="P330" s="4" t="s">
        <v>1533</v>
      </c>
      <c r="Q330" s="4" t="s">
        <v>20</v>
      </c>
      <c r="R330" s="4" t="s">
        <v>22</v>
      </c>
      <c r="S330" s="4" t="s">
        <v>22</v>
      </c>
      <c r="T330" s="7">
        <v>48</v>
      </c>
    </row>
    <row r="331" spans="1:20" s="1" customFormat="1">
      <c r="A331" s="4" t="s">
        <v>1520</v>
      </c>
      <c r="B331" s="4" t="s">
        <v>1521</v>
      </c>
      <c r="C331" s="4" t="s">
        <v>1433</v>
      </c>
      <c r="D331" s="4" t="s">
        <v>1434</v>
      </c>
      <c r="E331" s="4" t="s">
        <v>1435</v>
      </c>
      <c r="F331" s="4" t="s">
        <v>22</v>
      </c>
      <c r="G331" s="4" t="s">
        <v>59</v>
      </c>
      <c r="H331" s="4" t="s">
        <v>254</v>
      </c>
      <c r="I331" s="57">
        <v>290</v>
      </c>
      <c r="J331" s="5">
        <f t="shared" si="12"/>
        <v>1160</v>
      </c>
      <c r="K331" s="6">
        <v>22</v>
      </c>
      <c r="L331" s="6"/>
      <c r="M331" s="4" t="s">
        <v>1524</v>
      </c>
      <c r="N331" s="4" t="s">
        <v>423</v>
      </c>
      <c r="O331" s="4" t="s">
        <v>254</v>
      </c>
      <c r="P331" s="4" t="s">
        <v>1534</v>
      </c>
      <c r="Q331" s="4" t="s">
        <v>20</v>
      </c>
      <c r="R331" s="4" t="s">
        <v>22</v>
      </c>
      <c r="S331" s="4" t="s">
        <v>22</v>
      </c>
      <c r="T331" s="7">
        <v>48</v>
      </c>
    </row>
    <row r="332" spans="1:20" s="1" customFormat="1">
      <c r="A332" s="4" t="s">
        <v>1520</v>
      </c>
      <c r="B332" s="4" t="s">
        <v>1521</v>
      </c>
      <c r="C332" s="4" t="s">
        <v>1436</v>
      </c>
      <c r="D332" s="4" t="s">
        <v>1437</v>
      </c>
      <c r="E332" s="4" t="s">
        <v>1438</v>
      </c>
      <c r="F332" s="4" t="s">
        <v>22</v>
      </c>
      <c r="G332" s="4" t="s">
        <v>59</v>
      </c>
      <c r="H332" s="4" t="s">
        <v>16</v>
      </c>
      <c r="I332" s="57">
        <v>325</v>
      </c>
      <c r="J332" s="5">
        <f t="shared" si="12"/>
        <v>650</v>
      </c>
      <c r="K332" s="6">
        <v>22</v>
      </c>
      <c r="L332" s="6"/>
      <c r="M332" s="4" t="s">
        <v>1535</v>
      </c>
      <c r="N332" s="4" t="s">
        <v>423</v>
      </c>
      <c r="O332" s="4" t="s">
        <v>16</v>
      </c>
      <c r="P332" s="4" t="s">
        <v>1536</v>
      </c>
      <c r="Q332" s="4" t="s">
        <v>20</v>
      </c>
      <c r="R332" s="4" t="s">
        <v>22</v>
      </c>
      <c r="S332" s="4" t="s">
        <v>22</v>
      </c>
      <c r="T332" s="7">
        <v>48</v>
      </c>
    </row>
    <row r="333" spans="1:20" s="1" customFormat="1">
      <c r="A333" s="4" t="s">
        <v>1520</v>
      </c>
      <c r="B333" s="4" t="s">
        <v>1521</v>
      </c>
      <c r="C333" s="4" t="s">
        <v>1439</v>
      </c>
      <c r="D333" s="4" t="s">
        <v>1440</v>
      </c>
      <c r="E333" s="4" t="s">
        <v>1441</v>
      </c>
      <c r="F333" s="4" t="s">
        <v>22</v>
      </c>
      <c r="G333" s="4" t="s">
        <v>59</v>
      </c>
      <c r="H333" s="4" t="s">
        <v>254</v>
      </c>
      <c r="I333" s="57">
        <v>325</v>
      </c>
      <c r="J333" s="5">
        <f t="shared" si="12"/>
        <v>1300</v>
      </c>
      <c r="K333" s="6">
        <v>22</v>
      </c>
      <c r="L333" s="6"/>
      <c r="M333" s="4" t="s">
        <v>1524</v>
      </c>
      <c r="N333" s="4" t="s">
        <v>423</v>
      </c>
      <c r="O333" s="4" t="s">
        <v>254</v>
      </c>
      <c r="P333" s="4" t="s">
        <v>1537</v>
      </c>
      <c r="Q333" s="4" t="s">
        <v>20</v>
      </c>
      <c r="R333" s="4" t="s">
        <v>22</v>
      </c>
      <c r="S333" s="4" t="s">
        <v>22</v>
      </c>
      <c r="T333" s="7">
        <v>48</v>
      </c>
    </row>
    <row r="334" spans="1:20" s="1" customFormat="1">
      <c r="A334" s="4" t="s">
        <v>1520</v>
      </c>
      <c r="B334" s="4" t="s">
        <v>1521</v>
      </c>
      <c r="C334" s="4" t="s">
        <v>1442</v>
      </c>
      <c r="D334" s="4" t="s">
        <v>1443</v>
      </c>
      <c r="E334" s="4" t="s">
        <v>1444</v>
      </c>
      <c r="F334" s="4" t="s">
        <v>22</v>
      </c>
      <c r="G334" s="4" t="s">
        <v>59</v>
      </c>
      <c r="H334" s="4" t="s">
        <v>201</v>
      </c>
      <c r="I334" s="57">
        <v>290</v>
      </c>
      <c r="J334" s="5">
        <f t="shared" si="12"/>
        <v>870</v>
      </c>
      <c r="K334" s="6">
        <v>22</v>
      </c>
      <c r="L334" s="6"/>
      <c r="M334" s="4" t="s">
        <v>1538</v>
      </c>
      <c r="N334" s="4" t="s">
        <v>423</v>
      </c>
      <c r="O334" s="4" t="s">
        <v>201</v>
      </c>
      <c r="P334" s="4" t="s">
        <v>1539</v>
      </c>
      <c r="Q334" s="4" t="s">
        <v>20</v>
      </c>
      <c r="R334" s="4" t="s">
        <v>22</v>
      </c>
      <c r="S334" s="4" t="s">
        <v>22</v>
      </c>
      <c r="T334" s="7">
        <v>48</v>
      </c>
    </row>
    <row r="335" spans="1:20" s="1" customFormat="1">
      <c r="A335" s="4" t="s">
        <v>1520</v>
      </c>
      <c r="B335" s="4" t="s">
        <v>1521</v>
      </c>
      <c r="C335" s="4" t="s">
        <v>1445</v>
      </c>
      <c r="D335" s="4" t="s">
        <v>1446</v>
      </c>
      <c r="E335" s="4" t="s">
        <v>1447</v>
      </c>
      <c r="F335" s="4" t="s">
        <v>22</v>
      </c>
      <c r="G335" s="4" t="s">
        <v>59</v>
      </c>
      <c r="H335" s="4" t="s">
        <v>254</v>
      </c>
      <c r="I335" s="57">
        <v>260</v>
      </c>
      <c r="J335" s="5">
        <f t="shared" si="12"/>
        <v>1040</v>
      </c>
      <c r="K335" s="6">
        <v>22</v>
      </c>
      <c r="L335" s="6"/>
      <c r="M335" s="4" t="s">
        <v>1524</v>
      </c>
      <c r="N335" s="4" t="s">
        <v>423</v>
      </c>
      <c r="O335" s="4" t="s">
        <v>254</v>
      </c>
      <c r="P335" s="4" t="s">
        <v>1540</v>
      </c>
      <c r="Q335" s="4" t="s">
        <v>20</v>
      </c>
      <c r="R335" s="4" t="s">
        <v>22</v>
      </c>
      <c r="S335" s="4" t="s">
        <v>22</v>
      </c>
      <c r="T335" s="7">
        <v>48</v>
      </c>
    </row>
    <row r="336" spans="1:20" s="1" customFormat="1">
      <c r="A336" s="4" t="s">
        <v>1520</v>
      </c>
      <c r="B336" s="4" t="s">
        <v>1521</v>
      </c>
      <c r="C336" s="4" t="s">
        <v>1448</v>
      </c>
      <c r="D336" s="4" t="s">
        <v>1449</v>
      </c>
      <c r="E336" s="4" t="s">
        <v>1450</v>
      </c>
      <c r="F336" s="4" t="s">
        <v>22</v>
      </c>
      <c r="G336" s="4" t="s">
        <v>59</v>
      </c>
      <c r="H336" s="4" t="s">
        <v>254</v>
      </c>
      <c r="I336" s="57">
        <v>240</v>
      </c>
      <c r="J336" s="5">
        <f t="shared" si="12"/>
        <v>960</v>
      </c>
      <c r="K336" s="6">
        <v>22</v>
      </c>
      <c r="L336" s="6"/>
      <c r="M336" s="4" t="s">
        <v>1524</v>
      </c>
      <c r="N336" s="4" t="s">
        <v>423</v>
      </c>
      <c r="O336" s="4" t="s">
        <v>254</v>
      </c>
      <c r="P336" s="4" t="s">
        <v>1541</v>
      </c>
      <c r="Q336" s="4" t="s">
        <v>20</v>
      </c>
      <c r="R336" s="4" t="s">
        <v>22</v>
      </c>
      <c r="S336" s="4" t="s">
        <v>22</v>
      </c>
      <c r="T336" s="7">
        <v>48</v>
      </c>
    </row>
    <row r="337" spans="1:20" s="1" customFormat="1">
      <c r="A337" s="4" t="s">
        <v>1520</v>
      </c>
      <c r="B337" s="4" t="s">
        <v>1521</v>
      </c>
      <c r="C337" s="4" t="s">
        <v>1451</v>
      </c>
      <c r="D337" s="4" t="s">
        <v>1452</v>
      </c>
      <c r="E337" s="4" t="s">
        <v>1453</v>
      </c>
      <c r="F337" s="4" t="s">
        <v>22</v>
      </c>
      <c r="G337" s="4" t="s">
        <v>59</v>
      </c>
      <c r="H337" s="4" t="s">
        <v>254</v>
      </c>
      <c r="I337" s="57">
        <v>325</v>
      </c>
      <c r="J337" s="5">
        <f t="shared" si="12"/>
        <v>1300</v>
      </c>
      <c r="K337" s="6">
        <v>22</v>
      </c>
      <c r="L337" s="6"/>
      <c r="M337" s="4" t="s">
        <v>1524</v>
      </c>
      <c r="N337" s="4" t="s">
        <v>423</v>
      </c>
      <c r="O337" s="4" t="s">
        <v>254</v>
      </c>
      <c r="P337" s="4" t="s">
        <v>1542</v>
      </c>
      <c r="Q337" s="4" t="s">
        <v>20</v>
      </c>
      <c r="R337" s="4" t="s">
        <v>22</v>
      </c>
      <c r="S337" s="4" t="s">
        <v>22</v>
      </c>
      <c r="T337" s="7">
        <v>48</v>
      </c>
    </row>
    <row r="338" spans="1:20" s="1" customFormat="1">
      <c r="A338" s="4" t="s">
        <v>1520</v>
      </c>
      <c r="B338" s="4" t="s">
        <v>1521</v>
      </c>
      <c r="C338" s="4" t="s">
        <v>1454</v>
      </c>
      <c r="D338" s="4" t="s">
        <v>1455</v>
      </c>
      <c r="E338" s="4" t="s">
        <v>1456</v>
      </c>
      <c r="F338" s="4" t="s">
        <v>22</v>
      </c>
      <c r="G338" s="4" t="s">
        <v>59</v>
      </c>
      <c r="H338" s="4" t="s">
        <v>366</v>
      </c>
      <c r="I338" s="57">
        <v>160</v>
      </c>
      <c r="J338" s="5">
        <f t="shared" si="12"/>
        <v>1280</v>
      </c>
      <c r="K338" s="6">
        <v>22</v>
      </c>
      <c r="L338" s="6"/>
      <c r="M338" s="4" t="s">
        <v>1543</v>
      </c>
      <c r="N338" s="4" t="s">
        <v>423</v>
      </c>
      <c r="O338" s="4" t="s">
        <v>366</v>
      </c>
      <c r="P338" s="4" t="s">
        <v>1544</v>
      </c>
      <c r="Q338" s="4" t="s">
        <v>20</v>
      </c>
      <c r="R338" s="4" t="s">
        <v>22</v>
      </c>
      <c r="S338" s="4" t="s">
        <v>22</v>
      </c>
      <c r="T338" s="7">
        <v>48</v>
      </c>
    </row>
    <row r="339" spans="1:20" s="1" customFormat="1">
      <c r="A339" s="4" t="s">
        <v>1520</v>
      </c>
      <c r="B339" s="4" t="s">
        <v>1521</v>
      </c>
      <c r="C339" s="4" t="s">
        <v>1457</v>
      </c>
      <c r="D339" s="4" t="s">
        <v>1458</v>
      </c>
      <c r="E339" s="4" t="s">
        <v>1459</v>
      </c>
      <c r="F339" s="4" t="s">
        <v>22</v>
      </c>
      <c r="G339" s="4" t="s">
        <v>59</v>
      </c>
      <c r="H339" s="4" t="s">
        <v>366</v>
      </c>
      <c r="I339" s="57">
        <v>160</v>
      </c>
      <c r="J339" s="5">
        <f t="shared" si="12"/>
        <v>1280</v>
      </c>
      <c r="K339" s="6">
        <v>22</v>
      </c>
      <c r="L339" s="6"/>
      <c r="M339" s="4" t="s">
        <v>1545</v>
      </c>
      <c r="N339" s="4" t="s">
        <v>423</v>
      </c>
      <c r="O339" s="4" t="s">
        <v>366</v>
      </c>
      <c r="P339" s="4" t="s">
        <v>1546</v>
      </c>
      <c r="Q339" s="4" t="s">
        <v>20</v>
      </c>
      <c r="R339" s="4" t="s">
        <v>22</v>
      </c>
      <c r="S339" s="4" t="s">
        <v>22</v>
      </c>
      <c r="T339" s="7">
        <v>48</v>
      </c>
    </row>
    <row r="340" spans="1:20" s="1" customFormat="1">
      <c r="A340" s="4" t="s">
        <v>1520</v>
      </c>
      <c r="B340" s="4" t="s">
        <v>1521</v>
      </c>
      <c r="C340" s="4" t="s">
        <v>1460</v>
      </c>
      <c r="D340" s="4" t="s">
        <v>1461</v>
      </c>
      <c r="E340" s="4" t="s">
        <v>1462</v>
      </c>
      <c r="F340" s="4" t="s">
        <v>22</v>
      </c>
      <c r="G340" s="4" t="s">
        <v>59</v>
      </c>
      <c r="H340" s="4" t="s">
        <v>254</v>
      </c>
      <c r="I340" s="57">
        <v>290</v>
      </c>
      <c r="J340" s="5">
        <f t="shared" si="12"/>
        <v>1160</v>
      </c>
      <c r="K340" s="6">
        <v>22</v>
      </c>
      <c r="L340" s="6"/>
      <c r="M340" s="4" t="s">
        <v>1531</v>
      </c>
      <c r="N340" s="4" t="s">
        <v>423</v>
      </c>
      <c r="O340" s="4" t="s">
        <v>254</v>
      </c>
      <c r="P340" s="4" t="s">
        <v>1547</v>
      </c>
      <c r="Q340" s="4" t="s">
        <v>20</v>
      </c>
      <c r="R340" s="4" t="s">
        <v>22</v>
      </c>
      <c r="S340" s="4" t="s">
        <v>22</v>
      </c>
      <c r="T340" s="7">
        <v>48</v>
      </c>
    </row>
    <row r="341" spans="1:20" s="1" customFormat="1">
      <c r="A341" s="4" t="s">
        <v>1520</v>
      </c>
      <c r="B341" s="4" t="s">
        <v>1521</v>
      </c>
      <c r="C341" s="4" t="s">
        <v>1463</v>
      </c>
      <c r="D341" s="4" t="s">
        <v>1464</v>
      </c>
      <c r="E341" s="4" t="s">
        <v>1465</v>
      </c>
      <c r="F341" s="4" t="s">
        <v>22</v>
      </c>
      <c r="G341" s="4" t="s">
        <v>59</v>
      </c>
      <c r="H341" s="4" t="s">
        <v>366</v>
      </c>
      <c r="I341" s="57">
        <v>210</v>
      </c>
      <c r="J341" s="5">
        <f t="shared" si="12"/>
        <v>1680</v>
      </c>
      <c r="K341" s="6">
        <v>22</v>
      </c>
      <c r="L341" s="6"/>
      <c r="M341" s="4" t="s">
        <v>1548</v>
      </c>
      <c r="N341" s="4" t="s">
        <v>423</v>
      </c>
      <c r="O341" s="4" t="s">
        <v>366</v>
      </c>
      <c r="P341" s="4" t="s">
        <v>1549</v>
      </c>
      <c r="Q341" s="4" t="s">
        <v>20</v>
      </c>
      <c r="R341" s="4" t="s">
        <v>22</v>
      </c>
      <c r="S341" s="4" t="s">
        <v>22</v>
      </c>
      <c r="T341" s="7">
        <v>48</v>
      </c>
    </row>
    <row r="342" spans="1:20" s="1" customFormat="1">
      <c r="A342" s="4" t="s">
        <v>1520</v>
      </c>
      <c r="B342" s="4" t="s">
        <v>1521</v>
      </c>
      <c r="C342" s="4" t="s">
        <v>1466</v>
      </c>
      <c r="D342" s="4" t="s">
        <v>1467</v>
      </c>
      <c r="E342" s="4" t="s">
        <v>1468</v>
      </c>
      <c r="F342" s="4" t="s">
        <v>22</v>
      </c>
      <c r="G342" s="4" t="s">
        <v>59</v>
      </c>
      <c r="H342" s="4" t="s">
        <v>366</v>
      </c>
      <c r="I342" s="57">
        <v>210</v>
      </c>
      <c r="J342" s="5">
        <f t="shared" si="12"/>
        <v>1680</v>
      </c>
      <c r="K342" s="6">
        <v>22</v>
      </c>
      <c r="L342" s="6"/>
      <c r="M342" s="4" t="s">
        <v>1548</v>
      </c>
      <c r="N342" s="4" t="s">
        <v>423</v>
      </c>
      <c r="O342" s="4" t="s">
        <v>366</v>
      </c>
      <c r="P342" s="4" t="s">
        <v>1550</v>
      </c>
      <c r="Q342" s="4" t="s">
        <v>20</v>
      </c>
      <c r="R342" s="4" t="s">
        <v>22</v>
      </c>
      <c r="S342" s="4" t="s">
        <v>22</v>
      </c>
      <c r="T342" s="7">
        <v>48</v>
      </c>
    </row>
    <row r="343" spans="1:20" s="1" customFormat="1">
      <c r="A343" s="4" t="s">
        <v>1520</v>
      </c>
      <c r="B343" s="4" t="s">
        <v>1521</v>
      </c>
      <c r="C343" s="4" t="s">
        <v>1469</v>
      </c>
      <c r="D343" s="4" t="s">
        <v>1470</v>
      </c>
      <c r="E343" s="4" t="s">
        <v>1471</v>
      </c>
      <c r="F343" s="4" t="s">
        <v>22</v>
      </c>
      <c r="G343" s="4" t="s">
        <v>59</v>
      </c>
      <c r="H343" s="4" t="s">
        <v>366</v>
      </c>
      <c r="I343" s="57">
        <v>190</v>
      </c>
      <c r="J343" s="5">
        <f t="shared" ref="J343:J374" si="13">H343*I343</f>
        <v>1520</v>
      </c>
      <c r="K343" s="6">
        <v>22</v>
      </c>
      <c r="L343" s="6"/>
      <c r="M343" s="4" t="s">
        <v>1548</v>
      </c>
      <c r="N343" s="4" t="s">
        <v>423</v>
      </c>
      <c r="O343" s="4" t="s">
        <v>366</v>
      </c>
      <c r="P343" s="4" t="s">
        <v>1551</v>
      </c>
      <c r="Q343" s="4" t="s">
        <v>20</v>
      </c>
      <c r="R343" s="4" t="s">
        <v>22</v>
      </c>
      <c r="S343" s="4" t="s">
        <v>22</v>
      </c>
      <c r="T343" s="7">
        <v>48</v>
      </c>
    </row>
    <row r="344" spans="1:20" s="1" customFormat="1">
      <c r="A344" s="4" t="s">
        <v>1520</v>
      </c>
      <c r="B344" s="4" t="s">
        <v>1521</v>
      </c>
      <c r="C344" s="4" t="s">
        <v>1472</v>
      </c>
      <c r="D344" s="4" t="s">
        <v>1473</v>
      </c>
      <c r="E344" s="4" t="s">
        <v>1474</v>
      </c>
      <c r="F344" s="4" t="s">
        <v>22</v>
      </c>
      <c r="G344" s="4" t="s">
        <v>59</v>
      </c>
      <c r="H344" s="4" t="s">
        <v>366</v>
      </c>
      <c r="I344" s="57">
        <v>290</v>
      </c>
      <c r="J344" s="5">
        <f t="shared" si="13"/>
        <v>2320</v>
      </c>
      <c r="K344" s="6">
        <v>22</v>
      </c>
      <c r="L344" s="6"/>
      <c r="M344" s="4" t="s">
        <v>1552</v>
      </c>
      <c r="N344" s="4" t="s">
        <v>423</v>
      </c>
      <c r="O344" s="4" t="s">
        <v>366</v>
      </c>
      <c r="P344" s="4" t="s">
        <v>1553</v>
      </c>
      <c r="Q344" s="4" t="s">
        <v>20</v>
      </c>
      <c r="R344" s="4" t="s">
        <v>22</v>
      </c>
      <c r="S344" s="4" t="s">
        <v>22</v>
      </c>
      <c r="T344" s="7">
        <v>48</v>
      </c>
    </row>
    <row r="345" spans="1:20" s="1" customFormat="1">
      <c r="A345" s="4" t="s">
        <v>1520</v>
      </c>
      <c r="B345" s="4" t="s">
        <v>1521</v>
      </c>
      <c r="C345" s="4" t="s">
        <v>1475</v>
      </c>
      <c r="D345" s="4" t="s">
        <v>1476</v>
      </c>
      <c r="E345" s="4" t="s">
        <v>1477</v>
      </c>
      <c r="F345" s="4" t="s">
        <v>22</v>
      </c>
      <c r="G345" s="4" t="s">
        <v>59</v>
      </c>
      <c r="H345" s="4" t="s">
        <v>254</v>
      </c>
      <c r="I345" s="57">
        <v>290</v>
      </c>
      <c r="J345" s="5">
        <f t="shared" si="13"/>
        <v>1160</v>
      </c>
      <c r="K345" s="6">
        <v>22</v>
      </c>
      <c r="L345" s="6"/>
      <c r="M345" s="4" t="s">
        <v>1531</v>
      </c>
      <c r="N345" s="4" t="s">
        <v>423</v>
      </c>
      <c r="O345" s="4" t="s">
        <v>254</v>
      </c>
      <c r="P345" s="4" t="s">
        <v>1554</v>
      </c>
      <c r="Q345" s="4" t="s">
        <v>20</v>
      </c>
      <c r="R345" s="4" t="s">
        <v>22</v>
      </c>
      <c r="S345" s="4" t="s">
        <v>22</v>
      </c>
      <c r="T345" s="7">
        <v>48</v>
      </c>
    </row>
    <row r="346" spans="1:20" s="1" customFormat="1">
      <c r="A346" s="4" t="s">
        <v>1520</v>
      </c>
      <c r="B346" s="4" t="s">
        <v>1521</v>
      </c>
      <c r="C346" s="4" t="s">
        <v>1478</v>
      </c>
      <c r="D346" s="4" t="s">
        <v>1479</v>
      </c>
      <c r="E346" s="4" t="s">
        <v>1480</v>
      </c>
      <c r="F346" s="4" t="s">
        <v>22</v>
      </c>
      <c r="G346" s="4" t="s">
        <v>59</v>
      </c>
      <c r="H346" s="4" t="s">
        <v>16</v>
      </c>
      <c r="I346" s="57">
        <v>290</v>
      </c>
      <c r="J346" s="5">
        <f t="shared" si="13"/>
        <v>580</v>
      </c>
      <c r="K346" s="6">
        <v>22</v>
      </c>
      <c r="L346" s="6"/>
      <c r="M346" s="4" t="s">
        <v>1535</v>
      </c>
      <c r="N346" s="4" t="s">
        <v>423</v>
      </c>
      <c r="O346" s="4" t="s">
        <v>16</v>
      </c>
      <c r="P346" s="4" t="s">
        <v>1555</v>
      </c>
      <c r="Q346" s="4" t="s">
        <v>20</v>
      </c>
      <c r="R346" s="4" t="s">
        <v>22</v>
      </c>
      <c r="S346" s="4" t="s">
        <v>22</v>
      </c>
      <c r="T346" s="7">
        <v>48</v>
      </c>
    </row>
    <row r="347" spans="1:20" s="1" customFormat="1">
      <c r="A347" s="4" t="s">
        <v>1520</v>
      </c>
      <c r="B347" s="4" t="s">
        <v>1521</v>
      </c>
      <c r="C347" s="4" t="s">
        <v>1481</v>
      </c>
      <c r="D347" s="4" t="s">
        <v>1482</v>
      </c>
      <c r="E347" s="4" t="s">
        <v>1483</v>
      </c>
      <c r="F347" s="4" t="s">
        <v>22</v>
      </c>
      <c r="G347" s="4" t="s">
        <v>59</v>
      </c>
      <c r="H347" s="4" t="s">
        <v>92</v>
      </c>
      <c r="I347" s="57">
        <v>310</v>
      </c>
      <c r="J347" s="5">
        <f t="shared" si="13"/>
        <v>1860</v>
      </c>
      <c r="K347" s="6">
        <v>22</v>
      </c>
      <c r="L347" s="6"/>
      <c r="M347" s="4" t="s">
        <v>1556</v>
      </c>
      <c r="N347" s="4" t="s">
        <v>423</v>
      </c>
      <c r="O347" s="4" t="s">
        <v>92</v>
      </c>
      <c r="P347" s="4" t="s">
        <v>1557</v>
      </c>
      <c r="Q347" s="4" t="s">
        <v>20</v>
      </c>
      <c r="R347" s="4" t="s">
        <v>22</v>
      </c>
      <c r="S347" s="4" t="s">
        <v>22</v>
      </c>
      <c r="T347" s="7">
        <v>48</v>
      </c>
    </row>
    <row r="348" spans="1:20" s="1" customFormat="1">
      <c r="A348" s="4" t="s">
        <v>1520</v>
      </c>
      <c r="B348" s="4" t="s">
        <v>1521</v>
      </c>
      <c r="C348" s="4" t="s">
        <v>1484</v>
      </c>
      <c r="D348" s="4" t="s">
        <v>1485</v>
      </c>
      <c r="E348" s="4" t="s">
        <v>1486</v>
      </c>
      <c r="F348" s="4" t="s">
        <v>22</v>
      </c>
      <c r="G348" s="4" t="s">
        <v>59</v>
      </c>
      <c r="H348" s="4" t="s">
        <v>16</v>
      </c>
      <c r="I348" s="57">
        <v>310</v>
      </c>
      <c r="J348" s="5">
        <f t="shared" si="13"/>
        <v>620</v>
      </c>
      <c r="K348" s="6">
        <v>22</v>
      </c>
      <c r="L348" s="6"/>
      <c r="M348" s="4" t="s">
        <v>1558</v>
      </c>
      <c r="N348" s="4" t="s">
        <v>423</v>
      </c>
      <c r="O348" s="4" t="s">
        <v>16</v>
      </c>
      <c r="P348" s="4" t="s">
        <v>1559</v>
      </c>
      <c r="Q348" s="4" t="s">
        <v>20</v>
      </c>
      <c r="R348" s="4" t="s">
        <v>22</v>
      </c>
      <c r="S348" s="4" t="s">
        <v>22</v>
      </c>
      <c r="T348" s="7">
        <v>48</v>
      </c>
    </row>
    <row r="349" spans="1:20" s="1" customFormat="1">
      <c r="A349" s="4" t="s">
        <v>1520</v>
      </c>
      <c r="B349" s="4" t="s">
        <v>1521</v>
      </c>
      <c r="C349" s="4" t="s">
        <v>1487</v>
      </c>
      <c r="D349" s="4" t="s">
        <v>1488</v>
      </c>
      <c r="E349" s="4" t="s">
        <v>1489</v>
      </c>
      <c r="F349" s="4" t="s">
        <v>22</v>
      </c>
      <c r="G349" s="4" t="s">
        <v>59</v>
      </c>
      <c r="H349" s="4" t="s">
        <v>16</v>
      </c>
      <c r="I349" s="57">
        <v>290</v>
      </c>
      <c r="J349" s="5">
        <f t="shared" si="13"/>
        <v>580</v>
      </c>
      <c r="K349" s="6">
        <v>22</v>
      </c>
      <c r="L349" s="6"/>
      <c r="M349" s="4" t="s">
        <v>1558</v>
      </c>
      <c r="N349" s="4" t="s">
        <v>423</v>
      </c>
      <c r="O349" s="4" t="s">
        <v>16</v>
      </c>
      <c r="P349" s="4" t="s">
        <v>1560</v>
      </c>
      <c r="Q349" s="4" t="s">
        <v>20</v>
      </c>
      <c r="R349" s="4" t="s">
        <v>22</v>
      </c>
      <c r="S349" s="4" t="s">
        <v>22</v>
      </c>
      <c r="T349" s="7">
        <v>48</v>
      </c>
    </row>
    <row r="350" spans="1:20" s="1" customFormat="1">
      <c r="A350" s="4" t="s">
        <v>1520</v>
      </c>
      <c r="B350" s="4" t="s">
        <v>1521</v>
      </c>
      <c r="C350" s="4" t="s">
        <v>1490</v>
      </c>
      <c r="D350" s="4" t="s">
        <v>1491</v>
      </c>
      <c r="E350" s="4" t="s">
        <v>1492</v>
      </c>
      <c r="F350" s="4" t="s">
        <v>22</v>
      </c>
      <c r="G350" s="4" t="s">
        <v>59</v>
      </c>
      <c r="H350" s="4" t="s">
        <v>366</v>
      </c>
      <c r="I350" s="57">
        <v>165</v>
      </c>
      <c r="J350" s="5">
        <f t="shared" si="13"/>
        <v>1320</v>
      </c>
      <c r="K350" s="6">
        <v>22</v>
      </c>
      <c r="L350" s="6"/>
      <c r="M350" s="4" t="s">
        <v>1561</v>
      </c>
      <c r="N350" s="4" t="s">
        <v>423</v>
      </c>
      <c r="O350" s="4" t="s">
        <v>366</v>
      </c>
      <c r="P350" s="4" t="s">
        <v>1562</v>
      </c>
      <c r="Q350" s="4" t="s">
        <v>20</v>
      </c>
      <c r="R350" s="4" t="s">
        <v>22</v>
      </c>
      <c r="S350" s="4" t="s">
        <v>22</v>
      </c>
      <c r="T350" s="7">
        <v>48</v>
      </c>
    </row>
    <row r="351" spans="1:20" s="1" customFormat="1">
      <c r="A351" s="4" t="s">
        <v>1520</v>
      </c>
      <c r="B351" s="4" t="s">
        <v>1521</v>
      </c>
      <c r="C351" s="4" t="s">
        <v>1493</v>
      </c>
      <c r="D351" s="4" t="s">
        <v>1494</v>
      </c>
      <c r="E351" s="4" t="s">
        <v>1495</v>
      </c>
      <c r="F351" s="4" t="s">
        <v>22</v>
      </c>
      <c r="G351" s="4" t="s">
        <v>59</v>
      </c>
      <c r="H351" s="4" t="s">
        <v>366</v>
      </c>
      <c r="I351" s="57">
        <v>165</v>
      </c>
      <c r="J351" s="5">
        <f t="shared" si="13"/>
        <v>1320</v>
      </c>
      <c r="K351" s="6">
        <v>22</v>
      </c>
      <c r="L351" s="6"/>
      <c r="M351" s="4" t="s">
        <v>1561</v>
      </c>
      <c r="N351" s="4" t="s">
        <v>423</v>
      </c>
      <c r="O351" s="4" t="s">
        <v>366</v>
      </c>
      <c r="P351" s="4" t="s">
        <v>1563</v>
      </c>
      <c r="Q351" s="4" t="s">
        <v>20</v>
      </c>
      <c r="R351" s="4" t="s">
        <v>22</v>
      </c>
      <c r="S351" s="4" t="s">
        <v>22</v>
      </c>
      <c r="T351" s="7">
        <v>48</v>
      </c>
    </row>
    <row r="352" spans="1:20" s="1" customFormat="1">
      <c r="A352" s="4" t="s">
        <v>1520</v>
      </c>
      <c r="B352" s="4" t="s">
        <v>1521</v>
      </c>
      <c r="C352" s="4" t="s">
        <v>1496</v>
      </c>
      <c r="D352" s="4" t="s">
        <v>1497</v>
      </c>
      <c r="E352" s="4" t="s">
        <v>1498</v>
      </c>
      <c r="F352" s="4" t="s">
        <v>22</v>
      </c>
      <c r="G352" s="4" t="s">
        <v>59</v>
      </c>
      <c r="H352" s="4" t="s">
        <v>366</v>
      </c>
      <c r="I352" s="57">
        <v>165</v>
      </c>
      <c r="J352" s="5">
        <f t="shared" si="13"/>
        <v>1320</v>
      </c>
      <c r="K352" s="6">
        <v>22</v>
      </c>
      <c r="L352" s="6"/>
      <c r="M352" s="4" t="s">
        <v>1561</v>
      </c>
      <c r="N352" s="4" t="s">
        <v>423</v>
      </c>
      <c r="O352" s="4" t="s">
        <v>366</v>
      </c>
      <c r="P352" s="4" t="s">
        <v>1564</v>
      </c>
      <c r="Q352" s="4" t="s">
        <v>20</v>
      </c>
      <c r="R352" s="4" t="s">
        <v>22</v>
      </c>
      <c r="S352" s="4" t="s">
        <v>22</v>
      </c>
      <c r="T352" s="7">
        <v>48</v>
      </c>
    </row>
    <row r="353" spans="1:20" s="1" customFormat="1">
      <c r="A353" s="4" t="s">
        <v>1520</v>
      </c>
      <c r="B353" s="4" t="s">
        <v>1521</v>
      </c>
      <c r="C353" s="4" t="s">
        <v>1499</v>
      </c>
      <c r="D353" s="4" t="s">
        <v>1500</v>
      </c>
      <c r="E353" s="4" t="s">
        <v>1501</v>
      </c>
      <c r="F353" s="4" t="s">
        <v>22</v>
      </c>
      <c r="G353" s="4" t="s">
        <v>59</v>
      </c>
      <c r="H353" s="4" t="s">
        <v>366</v>
      </c>
      <c r="I353" s="57">
        <v>165</v>
      </c>
      <c r="J353" s="5">
        <f t="shared" si="13"/>
        <v>1320</v>
      </c>
      <c r="K353" s="6">
        <v>22</v>
      </c>
      <c r="L353" s="6"/>
      <c r="M353" s="4" t="s">
        <v>1561</v>
      </c>
      <c r="N353" s="4" t="s">
        <v>423</v>
      </c>
      <c r="O353" s="4" t="s">
        <v>366</v>
      </c>
      <c r="P353" s="4" t="s">
        <v>1565</v>
      </c>
      <c r="Q353" s="4" t="s">
        <v>20</v>
      </c>
      <c r="R353" s="4" t="s">
        <v>22</v>
      </c>
      <c r="S353" s="4" t="s">
        <v>22</v>
      </c>
      <c r="T353" s="7">
        <v>48</v>
      </c>
    </row>
    <row r="354" spans="1:20" s="1" customFormat="1">
      <c r="A354" s="4" t="s">
        <v>1520</v>
      </c>
      <c r="B354" s="4" t="s">
        <v>1521</v>
      </c>
      <c r="C354" s="4" t="s">
        <v>1502</v>
      </c>
      <c r="D354" s="4" t="s">
        <v>1503</v>
      </c>
      <c r="E354" s="4" t="s">
        <v>1504</v>
      </c>
      <c r="F354" s="4" t="s">
        <v>22</v>
      </c>
      <c r="G354" s="4" t="s">
        <v>59</v>
      </c>
      <c r="H354" s="4" t="s">
        <v>92</v>
      </c>
      <c r="I354" s="57">
        <v>290</v>
      </c>
      <c r="J354" s="5">
        <f t="shared" si="13"/>
        <v>1740</v>
      </c>
      <c r="K354" s="6">
        <v>22</v>
      </c>
      <c r="L354" s="6"/>
      <c r="M354" s="4" t="s">
        <v>1529</v>
      </c>
      <c r="N354" s="4" t="s">
        <v>423</v>
      </c>
      <c r="O354" s="4" t="s">
        <v>92</v>
      </c>
      <c r="P354" s="4" t="s">
        <v>1566</v>
      </c>
      <c r="Q354" s="4" t="s">
        <v>20</v>
      </c>
      <c r="R354" s="4" t="s">
        <v>22</v>
      </c>
      <c r="S354" s="4" t="s">
        <v>22</v>
      </c>
      <c r="T354" s="7">
        <v>48</v>
      </c>
    </row>
    <row r="355" spans="1:20" s="1" customFormat="1">
      <c r="A355" s="4" t="s">
        <v>1520</v>
      </c>
      <c r="B355" s="4" t="s">
        <v>1521</v>
      </c>
      <c r="C355" s="4" t="s">
        <v>1505</v>
      </c>
      <c r="D355" s="4" t="s">
        <v>1506</v>
      </c>
      <c r="E355" s="4" t="s">
        <v>1507</v>
      </c>
      <c r="F355" s="4" t="s">
        <v>22</v>
      </c>
      <c r="G355" s="4" t="s">
        <v>59</v>
      </c>
      <c r="H355" s="4" t="s">
        <v>254</v>
      </c>
      <c r="I355" s="57">
        <v>160</v>
      </c>
      <c r="J355" s="5">
        <f t="shared" si="13"/>
        <v>640</v>
      </c>
      <c r="K355" s="6">
        <v>22</v>
      </c>
      <c r="L355" s="6"/>
      <c r="M355" s="4" t="s">
        <v>1567</v>
      </c>
      <c r="N355" s="4" t="s">
        <v>423</v>
      </c>
      <c r="O355" s="4" t="s">
        <v>254</v>
      </c>
      <c r="P355" s="4" t="s">
        <v>1568</v>
      </c>
      <c r="Q355" s="4" t="s">
        <v>20</v>
      </c>
      <c r="R355" s="4" t="s">
        <v>22</v>
      </c>
      <c r="S355" s="4" t="s">
        <v>22</v>
      </c>
      <c r="T355" s="7">
        <v>48</v>
      </c>
    </row>
    <row r="356" spans="1:20" s="1" customFormat="1">
      <c r="A356" s="4" t="s">
        <v>1520</v>
      </c>
      <c r="B356" s="4" t="s">
        <v>1521</v>
      </c>
      <c r="C356" s="4" t="s">
        <v>1508</v>
      </c>
      <c r="D356" s="4" t="s">
        <v>1509</v>
      </c>
      <c r="E356" s="4" t="s">
        <v>1510</v>
      </c>
      <c r="F356" s="4" t="s">
        <v>22</v>
      </c>
      <c r="G356" s="4" t="s">
        <v>59</v>
      </c>
      <c r="H356" s="4" t="s">
        <v>254</v>
      </c>
      <c r="I356" s="57">
        <v>325</v>
      </c>
      <c r="J356" s="5">
        <f t="shared" si="13"/>
        <v>1300</v>
      </c>
      <c r="K356" s="6">
        <v>22</v>
      </c>
      <c r="L356" s="6"/>
      <c r="M356" s="4" t="s">
        <v>1524</v>
      </c>
      <c r="N356" s="4" t="s">
        <v>423</v>
      </c>
      <c r="O356" s="4" t="s">
        <v>254</v>
      </c>
      <c r="P356" s="4" t="s">
        <v>1569</v>
      </c>
      <c r="Q356" s="4" t="s">
        <v>20</v>
      </c>
      <c r="R356" s="4" t="s">
        <v>22</v>
      </c>
      <c r="S356" s="4" t="s">
        <v>22</v>
      </c>
      <c r="T356" s="7">
        <v>48</v>
      </c>
    </row>
    <row r="357" spans="1:20" s="1" customFormat="1">
      <c r="A357" s="4" t="s">
        <v>1520</v>
      </c>
      <c r="B357" s="4" t="s">
        <v>1521</v>
      </c>
      <c r="C357" s="4" t="s">
        <v>1511</v>
      </c>
      <c r="D357" s="4" t="s">
        <v>1512</v>
      </c>
      <c r="E357" s="4" t="s">
        <v>1513</v>
      </c>
      <c r="F357" s="4" t="s">
        <v>22</v>
      </c>
      <c r="G357" s="4" t="s">
        <v>59</v>
      </c>
      <c r="H357" s="4" t="s">
        <v>16</v>
      </c>
      <c r="I357" s="57">
        <v>325</v>
      </c>
      <c r="J357" s="5">
        <f t="shared" si="13"/>
        <v>650</v>
      </c>
      <c r="K357" s="6">
        <v>22</v>
      </c>
      <c r="L357" s="6"/>
      <c r="M357" s="4" t="s">
        <v>1570</v>
      </c>
      <c r="N357" s="4" t="s">
        <v>423</v>
      </c>
      <c r="O357" s="4" t="s">
        <v>16</v>
      </c>
      <c r="P357" s="4" t="s">
        <v>1571</v>
      </c>
      <c r="Q357" s="4" t="s">
        <v>20</v>
      </c>
      <c r="R357" s="4" t="s">
        <v>22</v>
      </c>
      <c r="S357" s="4" t="s">
        <v>22</v>
      </c>
      <c r="T357" s="7">
        <v>48</v>
      </c>
    </row>
    <row r="358" spans="1:20" s="1" customFormat="1">
      <c r="A358" s="4" t="s">
        <v>1520</v>
      </c>
      <c r="B358" s="4" t="s">
        <v>1521</v>
      </c>
      <c r="C358" s="4" t="s">
        <v>1514</v>
      </c>
      <c r="D358" s="4" t="s">
        <v>1515</v>
      </c>
      <c r="E358" s="4" t="s">
        <v>1516</v>
      </c>
      <c r="F358" s="4" t="s">
        <v>22</v>
      </c>
      <c r="G358" s="4" t="s">
        <v>59</v>
      </c>
      <c r="H358" s="4" t="s">
        <v>366</v>
      </c>
      <c r="I358" s="57">
        <v>290</v>
      </c>
      <c r="J358" s="5">
        <f t="shared" si="13"/>
        <v>2320</v>
      </c>
      <c r="K358" s="6">
        <v>22</v>
      </c>
      <c r="L358" s="6"/>
      <c r="M358" s="4" t="s">
        <v>1572</v>
      </c>
      <c r="N358" s="4" t="s">
        <v>423</v>
      </c>
      <c r="O358" s="4" t="s">
        <v>366</v>
      </c>
      <c r="P358" s="4" t="s">
        <v>1573</v>
      </c>
      <c r="Q358" s="4" t="s">
        <v>20</v>
      </c>
      <c r="R358" s="4" t="s">
        <v>22</v>
      </c>
      <c r="S358" s="4" t="s">
        <v>22</v>
      </c>
      <c r="T358" s="7">
        <v>48</v>
      </c>
    </row>
    <row r="359" spans="1:20" s="1" customFormat="1">
      <c r="A359" s="4" t="s">
        <v>1520</v>
      </c>
      <c r="B359" s="4" t="s">
        <v>1521</v>
      </c>
      <c r="C359" s="4" t="s">
        <v>1517</v>
      </c>
      <c r="D359" s="4" t="s">
        <v>1518</v>
      </c>
      <c r="E359" s="4" t="s">
        <v>1519</v>
      </c>
      <c r="F359" s="4" t="s">
        <v>22</v>
      </c>
      <c r="G359" s="4" t="s">
        <v>32</v>
      </c>
      <c r="H359" s="4" t="s">
        <v>254</v>
      </c>
      <c r="I359" s="57">
        <v>220</v>
      </c>
      <c r="J359" s="5">
        <f t="shared" si="13"/>
        <v>880</v>
      </c>
      <c r="K359" s="6">
        <v>22</v>
      </c>
      <c r="L359" s="6"/>
      <c r="M359" s="4" t="s">
        <v>1574</v>
      </c>
      <c r="N359" s="4" t="s">
        <v>423</v>
      </c>
      <c r="O359" s="4" t="s">
        <v>254</v>
      </c>
      <c r="P359" s="4" t="s">
        <v>1575</v>
      </c>
      <c r="Q359" s="4" t="s">
        <v>20</v>
      </c>
      <c r="R359" s="4" t="s">
        <v>22</v>
      </c>
      <c r="S359" s="4" t="s">
        <v>22</v>
      </c>
      <c r="T359" s="7"/>
    </row>
    <row r="360" spans="1:20" s="1" customFormat="1">
      <c r="A360" s="4" t="s">
        <v>1576</v>
      </c>
      <c r="B360" s="4" t="s">
        <v>1577</v>
      </c>
      <c r="C360" s="4" t="s">
        <v>1578</v>
      </c>
      <c r="D360" s="4" t="s">
        <v>1579</v>
      </c>
      <c r="E360" s="4" t="s">
        <v>1580</v>
      </c>
      <c r="F360" s="4" t="s">
        <v>22</v>
      </c>
      <c r="G360" s="4" t="s">
        <v>32</v>
      </c>
      <c r="H360" s="4" t="s">
        <v>1581</v>
      </c>
      <c r="I360" s="57">
        <v>0.62480000000000002</v>
      </c>
      <c r="J360" s="5">
        <f t="shared" si="13"/>
        <v>1874.4</v>
      </c>
      <c r="K360" s="6">
        <v>22</v>
      </c>
      <c r="L360" s="6"/>
      <c r="M360" s="4" t="s">
        <v>1582</v>
      </c>
      <c r="N360" s="4" t="s">
        <v>70</v>
      </c>
      <c r="O360" s="4" t="s">
        <v>1581</v>
      </c>
      <c r="P360" s="4" t="s">
        <v>1583</v>
      </c>
      <c r="Q360" s="4" t="s">
        <v>20</v>
      </c>
      <c r="R360" s="4" t="s">
        <v>22</v>
      </c>
      <c r="S360" s="4" t="s">
        <v>22</v>
      </c>
      <c r="T360" s="7">
        <v>48</v>
      </c>
    </row>
    <row r="361" spans="1:20" s="1" customFormat="1">
      <c r="A361" s="4" t="s">
        <v>1584</v>
      </c>
      <c r="B361" s="4" t="s">
        <v>1585</v>
      </c>
      <c r="C361" s="4" t="s">
        <v>7677</v>
      </c>
      <c r="D361" s="4" t="s">
        <v>7451</v>
      </c>
      <c r="E361" s="4">
        <v>27691</v>
      </c>
      <c r="F361" s="4" t="s">
        <v>1586</v>
      </c>
      <c r="G361" s="4" t="s">
        <v>59</v>
      </c>
      <c r="H361" s="4" t="s">
        <v>27</v>
      </c>
      <c r="I361" s="57">
        <v>224</v>
      </c>
      <c r="J361" s="5">
        <f t="shared" si="13"/>
        <v>224</v>
      </c>
      <c r="K361" s="6">
        <v>22</v>
      </c>
      <c r="L361" s="6" t="s">
        <v>1587</v>
      </c>
      <c r="M361" s="4" t="s">
        <v>33</v>
      </c>
      <c r="N361" s="4" t="s">
        <v>34</v>
      </c>
      <c r="O361" s="4" t="s">
        <v>27</v>
      </c>
      <c r="P361" s="4" t="s">
        <v>1588</v>
      </c>
      <c r="Q361" s="4" t="s">
        <v>20</v>
      </c>
      <c r="R361" s="4" t="s">
        <v>1589</v>
      </c>
      <c r="S361" s="4" t="s">
        <v>22</v>
      </c>
      <c r="T361" s="7">
        <v>48</v>
      </c>
    </row>
    <row r="362" spans="1:20" s="1" customFormat="1">
      <c r="A362" s="4" t="s">
        <v>1584</v>
      </c>
      <c r="B362" s="4" t="s">
        <v>1585</v>
      </c>
      <c r="C362" s="4" t="s">
        <v>7678</v>
      </c>
      <c r="D362" s="4" t="s">
        <v>1590</v>
      </c>
      <c r="E362" s="4" t="s">
        <v>7452</v>
      </c>
      <c r="F362" s="4" t="s">
        <v>22</v>
      </c>
      <c r="G362" s="4" t="s">
        <v>59</v>
      </c>
      <c r="H362" s="4" t="s">
        <v>254</v>
      </c>
      <c r="I362" s="57">
        <v>168</v>
      </c>
      <c r="J362" s="5">
        <f t="shared" si="13"/>
        <v>672</v>
      </c>
      <c r="K362" s="6">
        <v>22</v>
      </c>
      <c r="L362" s="6" t="s">
        <v>1591</v>
      </c>
      <c r="M362" s="4" t="s">
        <v>33</v>
      </c>
      <c r="N362" s="4" t="s">
        <v>34</v>
      </c>
      <c r="O362" s="4" t="s">
        <v>254</v>
      </c>
      <c r="P362" s="4" t="s">
        <v>1592</v>
      </c>
      <c r="Q362" s="4" t="s">
        <v>20</v>
      </c>
      <c r="R362" s="4" t="s">
        <v>1593</v>
      </c>
      <c r="S362" s="4" t="s">
        <v>22</v>
      </c>
      <c r="T362" s="7">
        <v>48</v>
      </c>
    </row>
    <row r="363" spans="1:20" s="1" customFormat="1">
      <c r="A363" s="4" t="s">
        <v>1584</v>
      </c>
      <c r="B363" s="4" t="s">
        <v>1585</v>
      </c>
      <c r="C363" s="4" t="s">
        <v>7679</v>
      </c>
      <c r="D363" s="4" t="s">
        <v>7454</v>
      </c>
      <c r="E363" s="4" t="s">
        <v>7453</v>
      </c>
      <c r="F363" s="4" t="s">
        <v>1594</v>
      </c>
      <c r="G363" s="4" t="s">
        <v>59</v>
      </c>
      <c r="H363" s="4" t="s">
        <v>448</v>
      </c>
      <c r="I363" s="57">
        <v>2230</v>
      </c>
      <c r="J363" s="5">
        <f t="shared" si="13"/>
        <v>26760</v>
      </c>
      <c r="K363" s="6">
        <v>22</v>
      </c>
      <c r="L363" s="6" t="s">
        <v>1595</v>
      </c>
      <c r="M363" s="4" t="s">
        <v>1596</v>
      </c>
      <c r="N363" s="4" t="s">
        <v>34</v>
      </c>
      <c r="O363" s="4" t="s">
        <v>448</v>
      </c>
      <c r="P363" s="4" t="s">
        <v>1597</v>
      </c>
      <c r="Q363" s="4" t="s">
        <v>20</v>
      </c>
      <c r="R363" s="4" t="s">
        <v>1598</v>
      </c>
      <c r="S363" s="4" t="s">
        <v>22</v>
      </c>
      <c r="T363" s="7">
        <v>48</v>
      </c>
    </row>
    <row r="364" spans="1:20" s="1" customFormat="1">
      <c r="A364" s="4" t="s">
        <v>1584</v>
      </c>
      <c r="B364" s="4" t="s">
        <v>1585</v>
      </c>
      <c r="C364" s="4" t="s">
        <v>7680</v>
      </c>
      <c r="D364" s="4" t="s">
        <v>7455</v>
      </c>
      <c r="E364" s="4" t="s">
        <v>1599</v>
      </c>
      <c r="F364" s="4" t="s">
        <v>1594</v>
      </c>
      <c r="G364" s="4" t="s">
        <v>59</v>
      </c>
      <c r="H364" s="4" t="s">
        <v>366</v>
      </c>
      <c r="I364" s="57">
        <v>158</v>
      </c>
      <c r="J364" s="5">
        <f t="shared" si="13"/>
        <v>1264</v>
      </c>
      <c r="K364" s="6">
        <v>22</v>
      </c>
      <c r="L364" s="6"/>
      <c r="M364" s="4" t="s">
        <v>1600</v>
      </c>
      <c r="N364" s="4" t="s">
        <v>34</v>
      </c>
      <c r="O364" s="4" t="s">
        <v>366</v>
      </c>
      <c r="P364" s="4" t="s">
        <v>1601</v>
      </c>
      <c r="Q364" s="4" t="s">
        <v>20</v>
      </c>
      <c r="R364" s="4" t="s">
        <v>1602</v>
      </c>
      <c r="S364" s="4" t="s">
        <v>22</v>
      </c>
      <c r="T364" s="7">
        <v>48</v>
      </c>
    </row>
    <row r="365" spans="1:20" s="1" customFormat="1">
      <c r="A365" s="4" t="s">
        <v>1584</v>
      </c>
      <c r="B365" s="4" t="s">
        <v>1585</v>
      </c>
      <c r="C365" s="4" t="s">
        <v>7681</v>
      </c>
      <c r="D365" s="4" t="s">
        <v>7456</v>
      </c>
      <c r="E365" s="4">
        <v>56775</v>
      </c>
      <c r="F365" s="4" t="s">
        <v>1603</v>
      </c>
      <c r="G365" s="4" t="s">
        <v>32</v>
      </c>
      <c r="H365" s="4" t="s">
        <v>92</v>
      </c>
      <c r="I365" s="57">
        <v>503</v>
      </c>
      <c r="J365" s="5">
        <f t="shared" si="13"/>
        <v>3018</v>
      </c>
      <c r="K365" s="6">
        <v>22</v>
      </c>
      <c r="L365" s="6" t="s">
        <v>1604</v>
      </c>
      <c r="M365" s="4" t="s">
        <v>33</v>
      </c>
      <c r="N365" s="4" t="s">
        <v>34</v>
      </c>
      <c r="O365" s="4" t="s">
        <v>92</v>
      </c>
      <c r="P365" s="4" t="s">
        <v>1605</v>
      </c>
      <c r="Q365" s="4" t="s">
        <v>20</v>
      </c>
      <c r="R365" s="4" t="s">
        <v>1589</v>
      </c>
      <c r="S365" s="4" t="s">
        <v>22</v>
      </c>
      <c r="T365" s="7">
        <v>48</v>
      </c>
    </row>
    <row r="366" spans="1:20" s="1" customFormat="1">
      <c r="A366" s="4" t="s">
        <v>1584</v>
      </c>
      <c r="B366" s="4" t="s">
        <v>1585</v>
      </c>
      <c r="C366" s="4" t="s">
        <v>7682</v>
      </c>
      <c r="D366" s="4" t="s">
        <v>7457</v>
      </c>
      <c r="E366" s="4">
        <v>88491940</v>
      </c>
      <c r="F366" s="4" t="s">
        <v>1606</v>
      </c>
      <c r="G366" s="4" t="s">
        <v>32</v>
      </c>
      <c r="H366" s="4" t="s">
        <v>16</v>
      </c>
      <c r="I366" s="57">
        <v>2320</v>
      </c>
      <c r="J366" s="5">
        <f t="shared" si="13"/>
        <v>4640</v>
      </c>
      <c r="K366" s="6">
        <v>22</v>
      </c>
      <c r="L366" s="6" t="s">
        <v>1607</v>
      </c>
      <c r="M366" s="4" t="s">
        <v>33</v>
      </c>
      <c r="N366" s="4" t="s">
        <v>34</v>
      </c>
      <c r="O366" s="4" t="s">
        <v>16</v>
      </c>
      <c r="P366" s="4" t="s">
        <v>1608</v>
      </c>
      <c r="Q366" s="4" t="s">
        <v>20</v>
      </c>
      <c r="R366" s="4" t="s">
        <v>1589</v>
      </c>
      <c r="S366" s="4" t="s">
        <v>22</v>
      </c>
      <c r="T366" s="7">
        <v>48</v>
      </c>
    </row>
    <row r="367" spans="1:20" s="1" customFormat="1">
      <c r="A367" s="4" t="s">
        <v>1584</v>
      </c>
      <c r="B367" s="4" t="s">
        <v>1585</v>
      </c>
      <c r="C367" s="4" t="s">
        <v>7683</v>
      </c>
      <c r="D367" s="4" t="s">
        <v>7459</v>
      </c>
      <c r="E367" s="4">
        <v>346721</v>
      </c>
      <c r="F367" s="4" t="s">
        <v>1609</v>
      </c>
      <c r="G367" s="4" t="s">
        <v>59</v>
      </c>
      <c r="H367" s="4" t="s">
        <v>27</v>
      </c>
      <c r="I367" s="57">
        <v>780</v>
      </c>
      <c r="J367" s="5">
        <f t="shared" si="13"/>
        <v>780</v>
      </c>
      <c r="K367" s="6">
        <v>22</v>
      </c>
      <c r="L367" s="6" t="s">
        <v>1610</v>
      </c>
      <c r="M367" s="4" t="s">
        <v>33</v>
      </c>
      <c r="N367" s="4" t="s">
        <v>34</v>
      </c>
      <c r="O367" s="4" t="s">
        <v>27</v>
      </c>
      <c r="P367" s="4" t="s">
        <v>1611</v>
      </c>
      <c r="Q367" s="4" t="s">
        <v>20</v>
      </c>
      <c r="R367" s="4" t="s">
        <v>1589</v>
      </c>
      <c r="S367" s="4" t="s">
        <v>22</v>
      </c>
      <c r="T367" s="7">
        <v>48</v>
      </c>
    </row>
    <row r="368" spans="1:20" s="1" customFormat="1">
      <c r="A368" s="4" t="s">
        <v>1584</v>
      </c>
      <c r="B368" s="4" t="s">
        <v>1585</v>
      </c>
      <c r="C368" s="4" t="s">
        <v>7684</v>
      </c>
      <c r="D368" s="4" t="s">
        <v>1612</v>
      </c>
      <c r="E368" s="4">
        <v>3604982</v>
      </c>
      <c r="F368" s="4" t="s">
        <v>1586</v>
      </c>
      <c r="G368" s="4" t="s">
        <v>59</v>
      </c>
      <c r="H368" s="4" t="s">
        <v>92</v>
      </c>
      <c r="I368" s="57">
        <v>84.6</v>
      </c>
      <c r="J368" s="5">
        <f t="shared" si="13"/>
        <v>507.59999999999997</v>
      </c>
      <c r="K368" s="6">
        <v>22</v>
      </c>
      <c r="L368" s="6" t="s">
        <v>1613</v>
      </c>
      <c r="M368" s="4" t="s">
        <v>33</v>
      </c>
      <c r="N368" s="4" t="s">
        <v>34</v>
      </c>
      <c r="O368" s="4" t="s">
        <v>92</v>
      </c>
      <c r="P368" s="4" t="s">
        <v>1614</v>
      </c>
      <c r="Q368" s="4" t="s">
        <v>20</v>
      </c>
      <c r="R368" s="4" t="s">
        <v>1589</v>
      </c>
      <c r="S368" s="4" t="s">
        <v>22</v>
      </c>
      <c r="T368" s="7">
        <v>48</v>
      </c>
    </row>
    <row r="369" spans="1:20" s="1" customFormat="1">
      <c r="A369" s="4" t="s">
        <v>1584</v>
      </c>
      <c r="B369" s="4" t="s">
        <v>1585</v>
      </c>
      <c r="C369" s="4" t="s">
        <v>7685</v>
      </c>
      <c r="D369" s="4" t="s">
        <v>1615</v>
      </c>
      <c r="E369" s="4">
        <v>36056929</v>
      </c>
      <c r="F369" s="4" t="s">
        <v>1586</v>
      </c>
      <c r="G369" s="4" t="s">
        <v>32</v>
      </c>
      <c r="H369" s="4" t="s">
        <v>16</v>
      </c>
      <c r="I369" s="57">
        <v>384</v>
      </c>
      <c r="J369" s="5">
        <f t="shared" si="13"/>
        <v>768</v>
      </c>
      <c r="K369" s="6">
        <v>22</v>
      </c>
      <c r="L369" s="6" t="s">
        <v>1616</v>
      </c>
      <c r="M369" s="4" t="s">
        <v>33</v>
      </c>
      <c r="N369" s="4" t="s">
        <v>34</v>
      </c>
      <c r="O369" s="4" t="s">
        <v>16</v>
      </c>
      <c r="P369" s="4" t="s">
        <v>1617</v>
      </c>
      <c r="Q369" s="4" t="s">
        <v>20</v>
      </c>
      <c r="R369" s="4" t="s">
        <v>1589</v>
      </c>
      <c r="S369" s="4" t="s">
        <v>22</v>
      </c>
      <c r="T369" s="7">
        <v>48</v>
      </c>
    </row>
    <row r="370" spans="1:20" s="1" customFormat="1">
      <c r="A370" s="4" t="s">
        <v>1584</v>
      </c>
      <c r="B370" s="4" t="s">
        <v>1585</v>
      </c>
      <c r="C370" s="4" t="s">
        <v>7686</v>
      </c>
      <c r="D370" s="4" t="s">
        <v>1618</v>
      </c>
      <c r="E370" s="4" t="s">
        <v>7458</v>
      </c>
      <c r="F370" s="4" t="s">
        <v>1619</v>
      </c>
      <c r="G370" s="4" t="s">
        <v>32</v>
      </c>
      <c r="H370" s="4" t="s">
        <v>27</v>
      </c>
      <c r="I370" s="57">
        <v>686</v>
      </c>
      <c r="J370" s="5">
        <f t="shared" si="13"/>
        <v>686</v>
      </c>
      <c r="K370" s="6">
        <v>22</v>
      </c>
      <c r="L370" s="6" t="s">
        <v>1620</v>
      </c>
      <c r="M370" s="4" t="s">
        <v>33</v>
      </c>
      <c r="N370" s="4" t="s">
        <v>34</v>
      </c>
      <c r="O370" s="4" t="s">
        <v>27</v>
      </c>
      <c r="P370" s="4" t="s">
        <v>1621</v>
      </c>
      <c r="Q370" s="4" t="s">
        <v>20</v>
      </c>
      <c r="R370" s="4" t="s">
        <v>1589</v>
      </c>
      <c r="S370" s="4" t="s">
        <v>22</v>
      </c>
      <c r="T370" s="7">
        <v>48</v>
      </c>
    </row>
    <row r="371" spans="1:20" s="1" customFormat="1">
      <c r="A371" s="4" t="s">
        <v>1584</v>
      </c>
      <c r="B371" s="4" t="s">
        <v>1585</v>
      </c>
      <c r="C371" s="4" t="s">
        <v>1622</v>
      </c>
      <c r="D371" s="4" t="s">
        <v>1623</v>
      </c>
      <c r="E371" s="4" t="s">
        <v>1624</v>
      </c>
      <c r="F371" s="4" t="s">
        <v>1586</v>
      </c>
      <c r="G371" s="4" t="s">
        <v>421</v>
      </c>
      <c r="H371" s="4" t="s">
        <v>448</v>
      </c>
      <c r="I371" s="57">
        <v>134</v>
      </c>
      <c r="J371" s="5">
        <f t="shared" si="13"/>
        <v>1608</v>
      </c>
      <c r="K371" s="6">
        <v>22</v>
      </c>
      <c r="L371" s="6"/>
      <c r="M371" s="4" t="s">
        <v>1625</v>
      </c>
      <c r="N371" s="4" t="s">
        <v>18</v>
      </c>
      <c r="O371" s="4" t="s">
        <v>448</v>
      </c>
      <c r="P371" s="4" t="s">
        <v>1626</v>
      </c>
      <c r="Q371" s="4" t="s">
        <v>20</v>
      </c>
      <c r="R371" s="4" t="s">
        <v>1589</v>
      </c>
      <c r="S371" s="4" t="s">
        <v>22</v>
      </c>
      <c r="T371" s="7">
        <v>48</v>
      </c>
    </row>
    <row r="372" spans="1:20" s="1" customFormat="1">
      <c r="A372" s="4" t="s">
        <v>1584</v>
      </c>
      <c r="B372" s="4" t="s">
        <v>1585</v>
      </c>
      <c r="C372" s="4" t="s">
        <v>1627</v>
      </c>
      <c r="D372" s="4" t="s">
        <v>1628</v>
      </c>
      <c r="E372" s="4" t="s">
        <v>1629</v>
      </c>
      <c r="F372" s="4" t="s">
        <v>1630</v>
      </c>
      <c r="G372" s="4" t="s">
        <v>32</v>
      </c>
      <c r="H372" s="4" t="s">
        <v>27</v>
      </c>
      <c r="I372" s="57">
        <v>696</v>
      </c>
      <c r="J372" s="5">
        <f t="shared" si="13"/>
        <v>696</v>
      </c>
      <c r="K372" s="6">
        <v>22</v>
      </c>
      <c r="L372" s="6"/>
      <c r="M372" s="4" t="s">
        <v>1631</v>
      </c>
      <c r="N372" s="4" t="s">
        <v>18</v>
      </c>
      <c r="O372" s="4" t="s">
        <v>27</v>
      </c>
      <c r="P372" s="4" t="s">
        <v>1632</v>
      </c>
      <c r="Q372" s="4" t="s">
        <v>20</v>
      </c>
      <c r="R372" s="4" t="s">
        <v>1633</v>
      </c>
      <c r="S372" s="4" t="s">
        <v>22</v>
      </c>
      <c r="T372" s="7">
        <v>48</v>
      </c>
    </row>
    <row r="373" spans="1:20" s="1" customFormat="1">
      <c r="A373" s="4" t="s">
        <v>1584</v>
      </c>
      <c r="B373" s="4" t="s">
        <v>1585</v>
      </c>
      <c r="C373" s="4" t="s">
        <v>1634</v>
      </c>
      <c r="D373" s="4" t="s">
        <v>1635</v>
      </c>
      <c r="E373" s="4" t="s">
        <v>1636</v>
      </c>
      <c r="F373" s="4" t="s">
        <v>22</v>
      </c>
      <c r="G373" s="4" t="s">
        <v>59</v>
      </c>
      <c r="H373" s="4" t="s">
        <v>813</v>
      </c>
      <c r="I373" s="57">
        <v>156</v>
      </c>
      <c r="J373" s="5">
        <f t="shared" si="13"/>
        <v>2496</v>
      </c>
      <c r="K373" s="6">
        <v>22</v>
      </c>
      <c r="L373" s="6"/>
      <c r="M373" s="4" t="s">
        <v>1637</v>
      </c>
      <c r="N373" s="4" t="s">
        <v>18</v>
      </c>
      <c r="O373" s="4" t="s">
        <v>813</v>
      </c>
      <c r="P373" s="4" t="s">
        <v>1638</v>
      </c>
      <c r="Q373" s="4" t="s">
        <v>20</v>
      </c>
      <c r="R373" s="4" t="s">
        <v>1593</v>
      </c>
      <c r="S373" s="4" t="s">
        <v>22</v>
      </c>
      <c r="T373" s="7">
        <v>48</v>
      </c>
    </row>
    <row r="374" spans="1:20" s="1" customFormat="1">
      <c r="A374" s="4" t="s">
        <v>1584</v>
      </c>
      <c r="B374" s="4" t="s">
        <v>1585</v>
      </c>
      <c r="C374" s="4" t="s">
        <v>1639</v>
      </c>
      <c r="D374" s="4" t="s">
        <v>1640</v>
      </c>
      <c r="E374" s="4" t="s">
        <v>1641</v>
      </c>
      <c r="F374" s="4" t="s">
        <v>1642</v>
      </c>
      <c r="G374" s="4" t="s">
        <v>32</v>
      </c>
      <c r="H374" s="4" t="s">
        <v>201</v>
      </c>
      <c r="I374" s="57">
        <v>1294</v>
      </c>
      <c r="J374" s="5">
        <f t="shared" si="13"/>
        <v>3882</v>
      </c>
      <c r="K374" s="6">
        <v>22</v>
      </c>
      <c r="L374" s="6"/>
      <c r="M374" s="4" t="s">
        <v>1643</v>
      </c>
      <c r="N374" s="4" t="s">
        <v>18</v>
      </c>
      <c r="O374" s="4" t="s">
        <v>201</v>
      </c>
      <c r="P374" s="4" t="s">
        <v>1644</v>
      </c>
      <c r="Q374" s="4" t="s">
        <v>20</v>
      </c>
      <c r="R374" s="4" t="s">
        <v>153</v>
      </c>
      <c r="S374" s="4" t="s">
        <v>22</v>
      </c>
      <c r="T374" s="7">
        <v>48</v>
      </c>
    </row>
    <row r="375" spans="1:20" s="1" customFormat="1">
      <c r="A375" s="4" t="s">
        <v>1584</v>
      </c>
      <c r="B375" s="4" t="s">
        <v>1585</v>
      </c>
      <c r="C375" s="4" t="s">
        <v>1645</v>
      </c>
      <c r="D375" s="4" t="s">
        <v>1646</v>
      </c>
      <c r="E375" s="4" t="s">
        <v>1647</v>
      </c>
      <c r="F375" s="4" t="s">
        <v>1648</v>
      </c>
      <c r="G375" s="4" t="s">
        <v>32</v>
      </c>
      <c r="H375" s="4" t="s">
        <v>16</v>
      </c>
      <c r="I375" s="57">
        <v>658</v>
      </c>
      <c r="J375" s="5">
        <f t="shared" ref="J375:J406" si="14">H375*I375</f>
        <v>1316</v>
      </c>
      <c r="K375" s="6">
        <v>22</v>
      </c>
      <c r="L375" s="6"/>
      <c r="M375" s="4" t="s">
        <v>1649</v>
      </c>
      <c r="N375" s="4" t="s">
        <v>18</v>
      </c>
      <c r="O375" s="4" t="s">
        <v>16</v>
      </c>
      <c r="P375" s="4" t="s">
        <v>1650</v>
      </c>
      <c r="Q375" s="4" t="s">
        <v>20</v>
      </c>
      <c r="R375" s="4" t="s">
        <v>1651</v>
      </c>
      <c r="S375" s="4" t="s">
        <v>22</v>
      </c>
      <c r="T375" s="7">
        <v>48</v>
      </c>
    </row>
    <row r="376" spans="1:20" s="1" customFormat="1">
      <c r="A376" s="4" t="s">
        <v>1584</v>
      </c>
      <c r="B376" s="4" t="s">
        <v>1585</v>
      </c>
      <c r="C376" s="4" t="s">
        <v>1652</v>
      </c>
      <c r="D376" s="4" t="s">
        <v>1653</v>
      </c>
      <c r="E376" s="4" t="s">
        <v>1654</v>
      </c>
      <c r="F376" s="4" t="s">
        <v>1655</v>
      </c>
      <c r="G376" s="4" t="s">
        <v>59</v>
      </c>
      <c r="H376" s="4" t="s">
        <v>448</v>
      </c>
      <c r="I376" s="57">
        <v>1048</v>
      </c>
      <c r="J376" s="5">
        <f t="shared" si="14"/>
        <v>12576</v>
      </c>
      <c r="K376" s="6">
        <v>22</v>
      </c>
      <c r="L376" s="6"/>
      <c r="M376" s="4" t="s">
        <v>1656</v>
      </c>
      <c r="N376" s="4" t="s">
        <v>1657</v>
      </c>
      <c r="O376" s="4" t="s">
        <v>1658</v>
      </c>
      <c r="P376" s="4" t="s">
        <v>1659</v>
      </c>
      <c r="Q376" s="4" t="s">
        <v>20</v>
      </c>
      <c r="R376" s="4" t="s">
        <v>1660</v>
      </c>
      <c r="S376" s="4" t="s">
        <v>1661</v>
      </c>
      <c r="T376" s="7">
        <v>48</v>
      </c>
    </row>
    <row r="377" spans="1:20" s="1" customFormat="1">
      <c r="A377" s="4" t="s">
        <v>1584</v>
      </c>
      <c r="B377" s="4" t="s">
        <v>1585</v>
      </c>
      <c r="C377" s="4" t="s">
        <v>1662</v>
      </c>
      <c r="D377" s="4" t="s">
        <v>1663</v>
      </c>
      <c r="E377" s="4" t="s">
        <v>1664</v>
      </c>
      <c r="F377" s="4" t="s">
        <v>22</v>
      </c>
      <c r="G377" s="4" t="s">
        <v>59</v>
      </c>
      <c r="H377" s="4" t="s">
        <v>110</v>
      </c>
      <c r="I377" s="57">
        <v>229</v>
      </c>
      <c r="J377" s="5">
        <f t="shared" si="14"/>
        <v>2290</v>
      </c>
      <c r="K377" s="6">
        <v>22</v>
      </c>
      <c r="L377" s="6"/>
      <c r="M377" s="4" t="s">
        <v>1665</v>
      </c>
      <c r="N377" s="4" t="s">
        <v>334</v>
      </c>
      <c r="O377" s="4" t="s">
        <v>1666</v>
      </c>
      <c r="P377" s="4" t="s">
        <v>1667</v>
      </c>
      <c r="Q377" s="4" t="s">
        <v>20</v>
      </c>
      <c r="R377" s="4" t="s">
        <v>1660</v>
      </c>
      <c r="S377" s="4" t="s">
        <v>22</v>
      </c>
      <c r="T377" s="7">
        <v>48</v>
      </c>
    </row>
    <row r="378" spans="1:20" s="1" customFormat="1">
      <c r="A378" s="4" t="s">
        <v>1584</v>
      </c>
      <c r="B378" s="4" t="s">
        <v>1585</v>
      </c>
      <c r="C378" s="4" t="s">
        <v>1668</v>
      </c>
      <c r="D378" s="4" t="s">
        <v>1669</v>
      </c>
      <c r="E378" s="4" t="s">
        <v>1670</v>
      </c>
      <c r="F378" s="4" t="s">
        <v>1671</v>
      </c>
      <c r="G378" s="4" t="s">
        <v>32</v>
      </c>
      <c r="H378" s="4" t="s">
        <v>366</v>
      </c>
      <c r="I378" s="57">
        <v>658</v>
      </c>
      <c r="J378" s="5">
        <f t="shared" si="14"/>
        <v>5264</v>
      </c>
      <c r="K378" s="6">
        <v>22</v>
      </c>
      <c r="L378" s="6"/>
      <c r="M378" s="4" t="s">
        <v>1672</v>
      </c>
      <c r="N378" s="4" t="s">
        <v>18</v>
      </c>
      <c r="O378" s="4" t="s">
        <v>366</v>
      </c>
      <c r="P378" s="4" t="s">
        <v>1673</v>
      </c>
      <c r="Q378" s="4" t="s">
        <v>20</v>
      </c>
      <c r="R378" s="4" t="s">
        <v>1651</v>
      </c>
      <c r="S378" s="4" t="s">
        <v>22</v>
      </c>
      <c r="T378" s="7">
        <v>48</v>
      </c>
    </row>
    <row r="379" spans="1:20" s="1" customFormat="1">
      <c r="A379" s="4" t="s">
        <v>1584</v>
      </c>
      <c r="B379" s="4" t="s">
        <v>1585</v>
      </c>
      <c r="C379" s="4" t="s">
        <v>1674</v>
      </c>
      <c r="D379" s="4" t="s">
        <v>1675</v>
      </c>
      <c r="E379" s="4" t="s">
        <v>1676</v>
      </c>
      <c r="F379" s="4" t="s">
        <v>22</v>
      </c>
      <c r="G379" s="4" t="s">
        <v>32</v>
      </c>
      <c r="H379" s="4" t="s">
        <v>16</v>
      </c>
      <c r="I379" s="57">
        <v>196</v>
      </c>
      <c r="J379" s="5">
        <f t="shared" si="14"/>
        <v>392</v>
      </c>
      <c r="K379" s="6">
        <v>22</v>
      </c>
      <c r="L379" s="6"/>
      <c r="M379" s="4" t="s">
        <v>1677</v>
      </c>
      <c r="N379" s="4" t="s">
        <v>18</v>
      </c>
      <c r="O379" s="4" t="s">
        <v>16</v>
      </c>
      <c r="P379" s="4" t="s">
        <v>1678</v>
      </c>
      <c r="Q379" s="4" t="s">
        <v>20</v>
      </c>
      <c r="R379" s="4" t="s">
        <v>1589</v>
      </c>
      <c r="S379" s="4" t="s">
        <v>22</v>
      </c>
      <c r="T379" s="7">
        <v>48</v>
      </c>
    </row>
    <row r="380" spans="1:20" s="1" customFormat="1">
      <c r="A380" s="4" t="s">
        <v>1584</v>
      </c>
      <c r="B380" s="4" t="s">
        <v>1585</v>
      </c>
      <c r="C380" s="4" t="s">
        <v>1679</v>
      </c>
      <c r="D380" s="4" t="s">
        <v>1680</v>
      </c>
      <c r="E380" s="4" t="s">
        <v>1681</v>
      </c>
      <c r="F380" s="4" t="s">
        <v>1682</v>
      </c>
      <c r="G380" s="4" t="s">
        <v>32</v>
      </c>
      <c r="H380" s="4" t="s">
        <v>16</v>
      </c>
      <c r="I380" s="57">
        <v>58</v>
      </c>
      <c r="J380" s="5">
        <f t="shared" si="14"/>
        <v>116</v>
      </c>
      <c r="K380" s="6">
        <v>22</v>
      </c>
      <c r="L380" s="6"/>
      <c r="M380" s="4" t="s">
        <v>1683</v>
      </c>
      <c r="N380" s="4" t="s">
        <v>18</v>
      </c>
      <c r="O380" s="4" t="s">
        <v>16</v>
      </c>
      <c r="P380" s="4" t="s">
        <v>1684</v>
      </c>
      <c r="Q380" s="4" t="s">
        <v>20</v>
      </c>
      <c r="R380" s="4" t="s">
        <v>165</v>
      </c>
      <c r="S380" s="4" t="s">
        <v>22</v>
      </c>
      <c r="T380" s="7">
        <v>48</v>
      </c>
    </row>
    <row r="381" spans="1:20" s="1" customFormat="1">
      <c r="A381" s="4" t="s">
        <v>1584</v>
      </c>
      <c r="B381" s="4" t="s">
        <v>1585</v>
      </c>
      <c r="C381" s="4" t="s">
        <v>1685</v>
      </c>
      <c r="D381" s="4" t="s">
        <v>1686</v>
      </c>
      <c r="E381" s="4" t="s">
        <v>1687</v>
      </c>
      <c r="F381" s="4" t="s">
        <v>22</v>
      </c>
      <c r="G381" s="4" t="s">
        <v>32</v>
      </c>
      <c r="H381" s="4" t="s">
        <v>16</v>
      </c>
      <c r="I381" s="57">
        <v>66</v>
      </c>
      <c r="J381" s="5">
        <f t="shared" si="14"/>
        <v>132</v>
      </c>
      <c r="K381" s="6">
        <v>22</v>
      </c>
      <c r="L381" s="6"/>
      <c r="M381" s="4" t="s">
        <v>1688</v>
      </c>
      <c r="N381" s="4" t="s">
        <v>18</v>
      </c>
      <c r="O381" s="4" t="s">
        <v>16</v>
      </c>
      <c r="P381" s="4" t="s">
        <v>1689</v>
      </c>
      <c r="Q381" s="4" t="s">
        <v>20</v>
      </c>
      <c r="R381" s="4" t="s">
        <v>165</v>
      </c>
      <c r="S381" s="4" t="s">
        <v>22</v>
      </c>
      <c r="T381" s="7">
        <v>48</v>
      </c>
    </row>
    <row r="382" spans="1:20" s="1" customFormat="1">
      <c r="A382" s="4" t="s">
        <v>1584</v>
      </c>
      <c r="B382" s="4" t="s">
        <v>1585</v>
      </c>
      <c r="C382" s="4" t="s">
        <v>1690</v>
      </c>
      <c r="D382" s="4" t="s">
        <v>1691</v>
      </c>
      <c r="E382" s="4" t="s">
        <v>1692</v>
      </c>
      <c r="F382" s="4" t="s">
        <v>1693</v>
      </c>
      <c r="G382" s="4" t="s">
        <v>59</v>
      </c>
      <c r="H382" s="4" t="s">
        <v>16</v>
      </c>
      <c r="I382" s="57">
        <v>1328</v>
      </c>
      <c r="J382" s="5">
        <f t="shared" si="14"/>
        <v>2656</v>
      </c>
      <c r="K382" s="6">
        <v>22</v>
      </c>
      <c r="L382" s="6"/>
      <c r="M382" s="4" t="s">
        <v>1694</v>
      </c>
      <c r="N382" s="4" t="s">
        <v>18</v>
      </c>
      <c r="O382" s="4" t="s">
        <v>16</v>
      </c>
      <c r="P382" s="4" t="s">
        <v>1695</v>
      </c>
      <c r="Q382" s="4" t="s">
        <v>20</v>
      </c>
      <c r="R382" s="4" t="s">
        <v>1696</v>
      </c>
      <c r="S382" s="4" t="s">
        <v>22</v>
      </c>
      <c r="T382" s="7">
        <v>48</v>
      </c>
    </row>
    <row r="383" spans="1:20" s="1" customFormat="1">
      <c r="A383" s="4" t="s">
        <v>1584</v>
      </c>
      <c r="B383" s="4" t="s">
        <v>1585</v>
      </c>
      <c r="C383" s="4" t="s">
        <v>1697</v>
      </c>
      <c r="D383" s="4" t="s">
        <v>1698</v>
      </c>
      <c r="E383" s="4" t="s">
        <v>1699</v>
      </c>
      <c r="F383" s="4" t="s">
        <v>22</v>
      </c>
      <c r="G383" s="4" t="s">
        <v>32</v>
      </c>
      <c r="H383" s="4" t="s">
        <v>254</v>
      </c>
      <c r="I383" s="57">
        <v>320</v>
      </c>
      <c r="J383" s="5">
        <f t="shared" si="14"/>
        <v>1280</v>
      </c>
      <c r="K383" s="6">
        <v>22</v>
      </c>
      <c r="L383" s="6"/>
      <c r="M383" s="4" t="s">
        <v>1700</v>
      </c>
      <c r="N383" s="4" t="s">
        <v>18</v>
      </c>
      <c r="O383" s="4" t="s">
        <v>254</v>
      </c>
      <c r="P383" s="4" t="s">
        <v>1701</v>
      </c>
      <c r="Q383" s="4" t="s">
        <v>20</v>
      </c>
      <c r="R383" s="4" t="s">
        <v>1589</v>
      </c>
      <c r="S383" s="4" t="s">
        <v>22</v>
      </c>
      <c r="T383" s="7">
        <v>48</v>
      </c>
    </row>
    <row r="384" spans="1:20" s="1" customFormat="1">
      <c r="A384" s="4" t="s">
        <v>1584</v>
      </c>
      <c r="B384" s="4" t="s">
        <v>1585</v>
      </c>
      <c r="C384" s="4" t="s">
        <v>1702</v>
      </c>
      <c r="D384" s="4" t="s">
        <v>1703</v>
      </c>
      <c r="E384" s="4" t="s">
        <v>1704</v>
      </c>
      <c r="F384" s="4" t="s">
        <v>22</v>
      </c>
      <c r="G384" s="4" t="s">
        <v>32</v>
      </c>
      <c r="H384" s="4" t="s">
        <v>86</v>
      </c>
      <c r="I384" s="57">
        <v>288</v>
      </c>
      <c r="J384" s="5">
        <f t="shared" si="14"/>
        <v>5760</v>
      </c>
      <c r="K384" s="6">
        <v>22</v>
      </c>
      <c r="L384" s="6"/>
      <c r="M384" s="4" t="s">
        <v>1705</v>
      </c>
      <c r="N384" s="4" t="s">
        <v>18</v>
      </c>
      <c r="O384" s="4" t="s">
        <v>86</v>
      </c>
      <c r="P384" s="4" t="s">
        <v>1706</v>
      </c>
      <c r="Q384" s="4" t="s">
        <v>20</v>
      </c>
      <c r="R384" s="4" t="s">
        <v>1589</v>
      </c>
      <c r="S384" s="4" t="s">
        <v>22</v>
      </c>
      <c r="T384" s="7">
        <v>48</v>
      </c>
    </row>
    <row r="385" spans="1:20" s="1" customFormat="1">
      <c r="A385" s="4" t="s">
        <v>1584</v>
      </c>
      <c r="B385" s="4" t="s">
        <v>1585</v>
      </c>
      <c r="C385" s="4" t="s">
        <v>1707</v>
      </c>
      <c r="D385" s="4" t="s">
        <v>1708</v>
      </c>
      <c r="E385" s="4" t="s">
        <v>1709</v>
      </c>
      <c r="F385" s="4" t="s">
        <v>22</v>
      </c>
      <c r="G385" s="4" t="s">
        <v>32</v>
      </c>
      <c r="H385" s="4" t="s">
        <v>1408</v>
      </c>
      <c r="I385" s="57">
        <v>193</v>
      </c>
      <c r="J385" s="5">
        <f t="shared" si="14"/>
        <v>4825</v>
      </c>
      <c r="K385" s="6">
        <v>22</v>
      </c>
      <c r="L385" s="6"/>
      <c r="M385" s="4" t="s">
        <v>1710</v>
      </c>
      <c r="N385" s="4" t="s">
        <v>18</v>
      </c>
      <c r="O385" s="4" t="s">
        <v>1408</v>
      </c>
      <c r="P385" s="4" t="s">
        <v>1711</v>
      </c>
      <c r="Q385" s="4" t="s">
        <v>20</v>
      </c>
      <c r="R385" s="4" t="s">
        <v>1589</v>
      </c>
      <c r="S385" s="4" t="s">
        <v>22</v>
      </c>
      <c r="T385" s="7">
        <v>48</v>
      </c>
    </row>
    <row r="386" spans="1:20" s="1" customFormat="1">
      <c r="A386" s="4" t="s">
        <v>1584</v>
      </c>
      <c r="B386" s="4" t="s">
        <v>1585</v>
      </c>
      <c r="C386" s="4" t="s">
        <v>1712</v>
      </c>
      <c r="D386" s="4" t="s">
        <v>1713</v>
      </c>
      <c r="E386" s="4" t="s">
        <v>1714</v>
      </c>
      <c r="F386" s="4" t="s">
        <v>1715</v>
      </c>
      <c r="G386" s="4" t="s">
        <v>32</v>
      </c>
      <c r="H386" s="4" t="s">
        <v>27</v>
      </c>
      <c r="I386" s="57">
        <v>584</v>
      </c>
      <c r="J386" s="5">
        <f t="shared" si="14"/>
        <v>584</v>
      </c>
      <c r="K386" s="6">
        <v>22</v>
      </c>
      <c r="L386" s="6"/>
      <c r="M386" s="4" t="s">
        <v>1716</v>
      </c>
      <c r="N386" s="4" t="s">
        <v>18</v>
      </c>
      <c r="O386" s="4" t="s">
        <v>27</v>
      </c>
      <c r="P386" s="4" t="s">
        <v>1717</v>
      </c>
      <c r="Q386" s="4" t="s">
        <v>20</v>
      </c>
      <c r="R386" s="4" t="s">
        <v>361</v>
      </c>
      <c r="S386" s="4" t="s">
        <v>22</v>
      </c>
      <c r="T386" s="7">
        <v>48</v>
      </c>
    </row>
    <row r="387" spans="1:20" s="1" customFormat="1">
      <c r="A387" s="4" t="s">
        <v>1584</v>
      </c>
      <c r="B387" s="4" t="s">
        <v>1585</v>
      </c>
      <c r="C387" s="4" t="s">
        <v>1718</v>
      </c>
      <c r="D387" s="4" t="s">
        <v>1719</v>
      </c>
      <c r="E387" s="4" t="s">
        <v>1720</v>
      </c>
      <c r="F387" s="4" t="s">
        <v>1721</v>
      </c>
      <c r="G387" s="4" t="s">
        <v>32</v>
      </c>
      <c r="H387" s="4" t="s">
        <v>16</v>
      </c>
      <c r="I387" s="57">
        <v>1940</v>
      </c>
      <c r="J387" s="5">
        <f t="shared" si="14"/>
        <v>3880</v>
      </c>
      <c r="K387" s="6">
        <v>22</v>
      </c>
      <c r="L387" s="6"/>
      <c r="M387" s="4" t="s">
        <v>1722</v>
      </c>
      <c r="N387" s="4" t="s">
        <v>18</v>
      </c>
      <c r="O387" s="4" t="s">
        <v>16</v>
      </c>
      <c r="P387" s="4" t="s">
        <v>1723</v>
      </c>
      <c r="Q387" s="4" t="s">
        <v>20</v>
      </c>
      <c r="R387" s="4" t="s">
        <v>361</v>
      </c>
      <c r="S387" s="4" t="s">
        <v>22</v>
      </c>
      <c r="T387" s="7">
        <v>48</v>
      </c>
    </row>
    <row r="388" spans="1:20" s="1" customFormat="1">
      <c r="A388" s="4" t="s">
        <v>1584</v>
      </c>
      <c r="B388" s="4" t="s">
        <v>1585</v>
      </c>
      <c r="C388" s="4" t="s">
        <v>1724</v>
      </c>
      <c r="D388" s="4" t="s">
        <v>1725</v>
      </c>
      <c r="E388" s="4" t="s">
        <v>7460</v>
      </c>
      <c r="F388" s="4" t="s">
        <v>22</v>
      </c>
      <c r="G388" s="4" t="s">
        <v>32</v>
      </c>
      <c r="H388" s="4" t="s">
        <v>448</v>
      </c>
      <c r="I388" s="57">
        <v>159</v>
      </c>
      <c r="J388" s="5">
        <f t="shared" si="14"/>
        <v>1908</v>
      </c>
      <c r="K388" s="6">
        <v>22</v>
      </c>
      <c r="L388" s="6" t="s">
        <v>1726</v>
      </c>
      <c r="M388" s="4" t="s">
        <v>1727</v>
      </c>
      <c r="N388" s="4" t="s">
        <v>18</v>
      </c>
      <c r="O388" s="4" t="s">
        <v>448</v>
      </c>
      <c r="P388" s="4" t="s">
        <v>1728</v>
      </c>
      <c r="Q388" s="4" t="s">
        <v>20</v>
      </c>
      <c r="R388" s="4" t="s">
        <v>214</v>
      </c>
      <c r="S388" s="4" t="s">
        <v>22</v>
      </c>
      <c r="T388" s="7">
        <v>48</v>
      </c>
    </row>
    <row r="389" spans="1:20" s="1" customFormat="1">
      <c r="A389" s="4" t="s">
        <v>1584</v>
      </c>
      <c r="B389" s="4" t="s">
        <v>1585</v>
      </c>
      <c r="C389" s="4" t="s">
        <v>1729</v>
      </c>
      <c r="D389" s="4" t="s">
        <v>1730</v>
      </c>
      <c r="E389" s="4" t="s">
        <v>7461</v>
      </c>
      <c r="F389" s="4" t="s">
        <v>22</v>
      </c>
      <c r="G389" s="4" t="s">
        <v>32</v>
      </c>
      <c r="H389" s="4" t="s">
        <v>448</v>
      </c>
      <c r="I389" s="57">
        <v>167</v>
      </c>
      <c r="J389" s="5">
        <f t="shared" si="14"/>
        <v>2004</v>
      </c>
      <c r="K389" s="6">
        <v>22</v>
      </c>
      <c r="L389" s="6" t="s">
        <v>1731</v>
      </c>
      <c r="M389" s="4" t="s">
        <v>1732</v>
      </c>
      <c r="N389" s="4" t="s">
        <v>18</v>
      </c>
      <c r="O389" s="4" t="s">
        <v>448</v>
      </c>
      <c r="P389" s="4" t="s">
        <v>1733</v>
      </c>
      <c r="Q389" s="4" t="s">
        <v>20</v>
      </c>
      <c r="R389" s="4" t="s">
        <v>214</v>
      </c>
      <c r="S389" s="4" t="s">
        <v>22</v>
      </c>
      <c r="T389" s="7">
        <v>48</v>
      </c>
    </row>
    <row r="390" spans="1:20" s="1" customFormat="1">
      <c r="A390" s="4" t="s">
        <v>1584</v>
      </c>
      <c r="B390" s="4" t="s">
        <v>1585</v>
      </c>
      <c r="C390" s="4" t="s">
        <v>1734</v>
      </c>
      <c r="D390" s="4" t="s">
        <v>7462</v>
      </c>
      <c r="E390" s="4" t="s">
        <v>1735</v>
      </c>
      <c r="F390" s="4" t="s">
        <v>1736</v>
      </c>
      <c r="G390" s="4" t="s">
        <v>32</v>
      </c>
      <c r="H390" s="4" t="s">
        <v>27</v>
      </c>
      <c r="I390" s="57">
        <v>4330</v>
      </c>
      <c r="J390" s="5">
        <f t="shared" si="14"/>
        <v>4330</v>
      </c>
      <c r="K390" s="6">
        <v>22</v>
      </c>
      <c r="L390" s="6"/>
      <c r="M390" s="4" t="s">
        <v>1737</v>
      </c>
      <c r="N390" s="4" t="s">
        <v>18</v>
      </c>
      <c r="O390" s="4" t="s">
        <v>27</v>
      </c>
      <c r="P390" s="4" t="s">
        <v>1738</v>
      </c>
      <c r="Q390" s="4" t="s">
        <v>20</v>
      </c>
      <c r="R390" s="4" t="s">
        <v>1589</v>
      </c>
      <c r="S390" s="4" t="s">
        <v>22</v>
      </c>
      <c r="T390" s="7">
        <v>48</v>
      </c>
    </row>
    <row r="391" spans="1:20" s="1" customFormat="1">
      <c r="A391" s="4" t="s">
        <v>1584</v>
      </c>
      <c r="B391" s="4" t="s">
        <v>1585</v>
      </c>
      <c r="C391" s="4" t="s">
        <v>1739</v>
      </c>
      <c r="D391" s="4" t="s">
        <v>7463</v>
      </c>
      <c r="E391" s="4">
        <v>36068106</v>
      </c>
      <c r="F391" s="4" t="s">
        <v>1740</v>
      </c>
      <c r="G391" s="4" t="s">
        <v>32</v>
      </c>
      <c r="H391" s="4" t="s">
        <v>201</v>
      </c>
      <c r="I391" s="57">
        <v>4480</v>
      </c>
      <c r="J391" s="5">
        <f t="shared" si="14"/>
        <v>13440</v>
      </c>
      <c r="K391" s="6">
        <v>22</v>
      </c>
      <c r="L391" s="6" t="s">
        <v>1741</v>
      </c>
      <c r="M391" s="4" t="s">
        <v>1742</v>
      </c>
      <c r="N391" s="4" t="s">
        <v>18</v>
      </c>
      <c r="O391" s="4" t="s">
        <v>201</v>
      </c>
      <c r="P391" s="4" t="s">
        <v>1743</v>
      </c>
      <c r="Q391" s="4" t="s">
        <v>20</v>
      </c>
      <c r="R391" s="4" t="s">
        <v>1589</v>
      </c>
      <c r="S391" s="4" t="s">
        <v>22</v>
      </c>
      <c r="T391" s="7">
        <v>48</v>
      </c>
    </row>
    <row r="392" spans="1:20" s="1" customFormat="1">
      <c r="A392" s="4" t="s">
        <v>1584</v>
      </c>
      <c r="B392" s="4" t="s">
        <v>1585</v>
      </c>
      <c r="C392" s="4" t="s">
        <v>1744</v>
      </c>
      <c r="D392" s="4" t="s">
        <v>7464</v>
      </c>
      <c r="E392" s="4" t="s">
        <v>1745</v>
      </c>
      <c r="F392" s="4" t="s">
        <v>1740</v>
      </c>
      <c r="G392" s="4" t="s">
        <v>32</v>
      </c>
      <c r="H392" s="4" t="s">
        <v>201</v>
      </c>
      <c r="I392" s="57">
        <v>4480</v>
      </c>
      <c r="J392" s="5">
        <f t="shared" si="14"/>
        <v>13440</v>
      </c>
      <c r="K392" s="6">
        <v>22</v>
      </c>
      <c r="L392" s="6"/>
      <c r="M392" s="4" t="s">
        <v>1742</v>
      </c>
      <c r="N392" s="4" t="s">
        <v>18</v>
      </c>
      <c r="O392" s="4" t="s">
        <v>201</v>
      </c>
      <c r="P392" s="4" t="s">
        <v>1746</v>
      </c>
      <c r="Q392" s="4" t="s">
        <v>20</v>
      </c>
      <c r="R392" s="4" t="s">
        <v>1589</v>
      </c>
      <c r="S392" s="4" t="s">
        <v>22</v>
      </c>
      <c r="T392" s="7">
        <v>48</v>
      </c>
    </row>
    <row r="393" spans="1:20" s="1" customFormat="1">
      <c r="A393" s="4" t="s">
        <v>1584</v>
      </c>
      <c r="B393" s="4" t="s">
        <v>1585</v>
      </c>
      <c r="C393" s="4" t="s">
        <v>1747</v>
      </c>
      <c r="D393" s="4" t="s">
        <v>1748</v>
      </c>
      <c r="E393" s="4" t="s">
        <v>1749</v>
      </c>
      <c r="F393" s="4" t="s">
        <v>1750</v>
      </c>
      <c r="G393" s="4" t="s">
        <v>32</v>
      </c>
      <c r="H393" s="4" t="s">
        <v>92</v>
      </c>
      <c r="I393" s="57">
        <v>64.3</v>
      </c>
      <c r="J393" s="5">
        <f t="shared" si="14"/>
        <v>385.79999999999995</v>
      </c>
      <c r="K393" s="6">
        <v>22</v>
      </c>
      <c r="L393" s="6"/>
      <c r="M393" s="4" t="s">
        <v>1751</v>
      </c>
      <c r="N393" s="4" t="s">
        <v>18</v>
      </c>
      <c r="O393" s="4" t="s">
        <v>92</v>
      </c>
      <c r="P393" s="4" t="s">
        <v>1752</v>
      </c>
      <c r="Q393" s="4" t="s">
        <v>20</v>
      </c>
      <c r="R393" s="4" t="s">
        <v>1589</v>
      </c>
      <c r="S393" s="4" t="s">
        <v>22</v>
      </c>
      <c r="T393" s="7">
        <v>48</v>
      </c>
    </row>
    <row r="394" spans="1:20" s="1" customFormat="1">
      <c r="A394" s="4" t="s">
        <v>1584</v>
      </c>
      <c r="B394" s="4" t="s">
        <v>1585</v>
      </c>
      <c r="C394" s="4" t="s">
        <v>1753</v>
      </c>
      <c r="D394" s="4" t="s">
        <v>1754</v>
      </c>
      <c r="E394" s="4" t="s">
        <v>1755</v>
      </c>
      <c r="F394" s="4" t="s">
        <v>1756</v>
      </c>
      <c r="G394" s="4" t="s">
        <v>15</v>
      </c>
      <c r="H394" s="4" t="s">
        <v>27</v>
      </c>
      <c r="I394" s="57">
        <v>1396</v>
      </c>
      <c r="J394" s="5">
        <f t="shared" si="14"/>
        <v>1396</v>
      </c>
      <c r="K394" s="14">
        <v>22</v>
      </c>
      <c r="L394" s="6"/>
      <c r="M394" s="4" t="s">
        <v>1757</v>
      </c>
      <c r="N394" s="4" t="s">
        <v>18</v>
      </c>
      <c r="O394" s="4" t="s">
        <v>27</v>
      </c>
      <c r="P394" s="4" t="s">
        <v>1758</v>
      </c>
      <c r="Q394" s="4" t="s">
        <v>20</v>
      </c>
      <c r="R394" s="4" t="s">
        <v>1633</v>
      </c>
      <c r="S394" s="4" t="s">
        <v>22</v>
      </c>
      <c r="T394" s="7">
        <v>48</v>
      </c>
    </row>
    <row r="395" spans="1:20" s="1" customFormat="1">
      <c r="A395" s="4" t="s">
        <v>1584</v>
      </c>
      <c r="B395" s="4" t="s">
        <v>1585</v>
      </c>
      <c r="C395" s="4" t="s">
        <v>1759</v>
      </c>
      <c r="D395" s="4" t="s">
        <v>1760</v>
      </c>
      <c r="E395" s="4" t="s">
        <v>1761</v>
      </c>
      <c r="F395" s="4" t="s">
        <v>1762</v>
      </c>
      <c r="G395" s="4" t="s">
        <v>32</v>
      </c>
      <c r="H395" s="4" t="s">
        <v>27</v>
      </c>
      <c r="I395" s="57">
        <v>697</v>
      </c>
      <c r="J395" s="5">
        <f t="shared" si="14"/>
        <v>697</v>
      </c>
      <c r="K395" s="14">
        <v>22</v>
      </c>
      <c r="L395" s="6"/>
      <c r="M395" s="4" t="s">
        <v>1763</v>
      </c>
      <c r="N395" s="4" t="s">
        <v>18</v>
      </c>
      <c r="O395" s="4" t="s">
        <v>27</v>
      </c>
      <c r="P395" s="4" t="s">
        <v>1764</v>
      </c>
      <c r="Q395" s="4" t="s">
        <v>20</v>
      </c>
      <c r="R395" s="4" t="s">
        <v>1633</v>
      </c>
      <c r="S395" s="4" t="s">
        <v>22</v>
      </c>
      <c r="T395" s="7">
        <v>48</v>
      </c>
    </row>
    <row r="396" spans="1:20" s="1" customFormat="1">
      <c r="A396" s="4" t="s">
        <v>1584</v>
      </c>
      <c r="B396" s="4" t="s">
        <v>1585</v>
      </c>
      <c r="C396" s="4" t="s">
        <v>1765</v>
      </c>
      <c r="D396" s="4" t="s">
        <v>1766</v>
      </c>
      <c r="E396" s="4" t="s">
        <v>1767</v>
      </c>
      <c r="F396" s="4" t="s">
        <v>22</v>
      </c>
      <c r="G396" s="4" t="s">
        <v>15</v>
      </c>
      <c r="H396" s="4" t="s">
        <v>16</v>
      </c>
      <c r="I396" s="57">
        <v>490</v>
      </c>
      <c r="J396" s="5">
        <f t="shared" si="14"/>
        <v>980</v>
      </c>
      <c r="K396" s="14">
        <v>22</v>
      </c>
      <c r="L396" s="6"/>
      <c r="M396" s="4" t="s">
        <v>1768</v>
      </c>
      <c r="N396" s="4" t="s">
        <v>18</v>
      </c>
      <c r="O396" s="4" t="s">
        <v>16</v>
      </c>
      <c r="P396" s="4" t="s">
        <v>1769</v>
      </c>
      <c r="Q396" s="4" t="s">
        <v>20</v>
      </c>
      <c r="R396" s="4" t="s">
        <v>1633</v>
      </c>
      <c r="S396" s="4" t="s">
        <v>22</v>
      </c>
      <c r="T396" s="7">
        <v>48</v>
      </c>
    </row>
    <row r="397" spans="1:20" s="1" customFormat="1">
      <c r="A397" s="4" t="s">
        <v>1584</v>
      </c>
      <c r="B397" s="4" t="s">
        <v>1585</v>
      </c>
      <c r="C397" s="4" t="s">
        <v>1770</v>
      </c>
      <c r="D397" s="4" t="s">
        <v>7465</v>
      </c>
      <c r="E397" s="4" t="s">
        <v>1771</v>
      </c>
      <c r="F397" s="4" t="s">
        <v>1772</v>
      </c>
      <c r="G397" s="4" t="s">
        <v>15</v>
      </c>
      <c r="H397" s="4" t="s">
        <v>16</v>
      </c>
      <c r="I397" s="57">
        <v>173</v>
      </c>
      <c r="J397" s="5">
        <f t="shared" si="14"/>
        <v>346</v>
      </c>
      <c r="K397" s="14">
        <v>22</v>
      </c>
      <c r="L397" s="6"/>
      <c r="M397" s="4" t="s">
        <v>1773</v>
      </c>
      <c r="N397" s="4" t="s">
        <v>18</v>
      </c>
      <c r="O397" s="4" t="s">
        <v>16</v>
      </c>
      <c r="P397" s="4" t="s">
        <v>1774</v>
      </c>
      <c r="Q397" s="4" t="s">
        <v>20</v>
      </c>
      <c r="R397" s="4" t="s">
        <v>1633</v>
      </c>
      <c r="S397" s="4" t="s">
        <v>22</v>
      </c>
      <c r="T397" s="7">
        <v>48</v>
      </c>
    </row>
    <row r="398" spans="1:20" s="1" customFormat="1">
      <c r="A398" s="4" t="s">
        <v>1584</v>
      </c>
      <c r="B398" s="4" t="s">
        <v>1585</v>
      </c>
      <c r="C398" s="4" t="s">
        <v>1775</v>
      </c>
      <c r="D398" s="4" t="s">
        <v>1776</v>
      </c>
      <c r="E398" s="4" t="s">
        <v>1777</v>
      </c>
      <c r="F398" s="4" t="s">
        <v>1778</v>
      </c>
      <c r="G398" s="4" t="s">
        <v>59</v>
      </c>
      <c r="H398" s="4" t="s">
        <v>366</v>
      </c>
      <c r="I398" s="57">
        <v>385</v>
      </c>
      <c r="J398" s="5">
        <f t="shared" si="14"/>
        <v>3080</v>
      </c>
      <c r="K398" s="14">
        <v>22</v>
      </c>
      <c r="L398" s="6"/>
      <c r="M398" s="4" t="s">
        <v>1779</v>
      </c>
      <c r="N398" s="4" t="s">
        <v>231</v>
      </c>
      <c r="O398" s="4" t="s">
        <v>694</v>
      </c>
      <c r="P398" s="4" t="s">
        <v>1780</v>
      </c>
      <c r="Q398" s="4" t="s">
        <v>20</v>
      </c>
      <c r="R398" s="4" t="s">
        <v>1781</v>
      </c>
      <c r="S398" s="4" t="s">
        <v>22</v>
      </c>
      <c r="T398" s="7">
        <v>48</v>
      </c>
    </row>
    <row r="399" spans="1:20" s="1" customFormat="1">
      <c r="A399" s="4" t="s">
        <v>1584</v>
      </c>
      <c r="B399" s="4" t="s">
        <v>1585</v>
      </c>
      <c r="C399" s="4" t="s">
        <v>1782</v>
      </c>
      <c r="D399" s="4" t="s">
        <v>1783</v>
      </c>
      <c r="E399" s="4" t="s">
        <v>1784</v>
      </c>
      <c r="F399" s="4" t="s">
        <v>22</v>
      </c>
      <c r="G399" s="4" t="s">
        <v>32</v>
      </c>
      <c r="H399" s="4" t="s">
        <v>254</v>
      </c>
      <c r="I399" s="57">
        <v>51</v>
      </c>
      <c r="J399" s="5">
        <f t="shared" si="14"/>
        <v>204</v>
      </c>
      <c r="K399" s="14">
        <v>22</v>
      </c>
      <c r="L399" s="6"/>
      <c r="M399" s="4" t="s">
        <v>1785</v>
      </c>
      <c r="N399" s="4" t="s">
        <v>18</v>
      </c>
      <c r="O399" s="4" t="s">
        <v>254</v>
      </c>
      <c r="P399" s="4" t="s">
        <v>1786</v>
      </c>
      <c r="Q399" s="4" t="s">
        <v>20</v>
      </c>
      <c r="R399" s="4" t="s">
        <v>165</v>
      </c>
      <c r="S399" s="4" t="s">
        <v>22</v>
      </c>
      <c r="T399" s="7">
        <v>48</v>
      </c>
    </row>
    <row r="400" spans="1:20" s="1" customFormat="1">
      <c r="A400" s="4" t="s">
        <v>1584</v>
      </c>
      <c r="B400" s="4" t="s">
        <v>1585</v>
      </c>
      <c r="C400" s="4" t="s">
        <v>1787</v>
      </c>
      <c r="D400" s="4" t="s">
        <v>1788</v>
      </c>
      <c r="E400" s="4" t="s">
        <v>1789</v>
      </c>
      <c r="F400" s="4" t="s">
        <v>1586</v>
      </c>
      <c r="G400" s="4" t="s">
        <v>32</v>
      </c>
      <c r="H400" s="4" t="s">
        <v>254</v>
      </c>
      <c r="I400" s="57">
        <v>360</v>
      </c>
      <c r="J400" s="5">
        <f t="shared" si="14"/>
        <v>1440</v>
      </c>
      <c r="K400" s="14">
        <v>22</v>
      </c>
      <c r="L400" s="6"/>
      <c r="M400" s="4" t="s">
        <v>1790</v>
      </c>
      <c r="N400" s="4" t="s">
        <v>18</v>
      </c>
      <c r="O400" s="4" t="s">
        <v>254</v>
      </c>
      <c r="P400" s="4" t="s">
        <v>1791</v>
      </c>
      <c r="Q400" s="4" t="s">
        <v>20</v>
      </c>
      <c r="R400" s="4" t="s">
        <v>1589</v>
      </c>
      <c r="S400" s="4" t="s">
        <v>22</v>
      </c>
      <c r="T400" s="7">
        <v>48</v>
      </c>
    </row>
    <row r="401" spans="1:20" s="1" customFormat="1">
      <c r="A401" s="4" t="s">
        <v>1584</v>
      </c>
      <c r="B401" s="4" t="s">
        <v>1585</v>
      </c>
      <c r="C401" s="4" t="s">
        <v>1792</v>
      </c>
      <c r="D401" s="4" t="s">
        <v>1793</v>
      </c>
      <c r="E401" s="4" t="s">
        <v>1794</v>
      </c>
      <c r="F401" s="4" t="s">
        <v>1682</v>
      </c>
      <c r="G401" s="4" t="s">
        <v>32</v>
      </c>
      <c r="H401" s="4" t="s">
        <v>254</v>
      </c>
      <c r="I401" s="57">
        <v>408</v>
      </c>
      <c r="J401" s="5">
        <f t="shared" si="14"/>
        <v>1632</v>
      </c>
      <c r="K401" s="14">
        <v>22</v>
      </c>
      <c r="L401" s="6"/>
      <c r="M401" s="4" t="s">
        <v>1795</v>
      </c>
      <c r="N401" s="4" t="s">
        <v>18</v>
      </c>
      <c r="O401" s="4" t="s">
        <v>254</v>
      </c>
      <c r="P401" s="4" t="s">
        <v>1796</v>
      </c>
      <c r="Q401" s="4" t="s">
        <v>20</v>
      </c>
      <c r="R401" s="4" t="s">
        <v>165</v>
      </c>
      <c r="S401" s="4" t="s">
        <v>22</v>
      </c>
      <c r="T401" s="7">
        <v>48</v>
      </c>
    </row>
    <row r="402" spans="1:20" s="1" customFormat="1">
      <c r="A402" s="4" t="s">
        <v>1584</v>
      </c>
      <c r="B402" s="4" t="s">
        <v>1585</v>
      </c>
      <c r="C402" s="4" t="s">
        <v>1797</v>
      </c>
      <c r="D402" s="4" t="s">
        <v>1798</v>
      </c>
      <c r="E402" s="4" t="s">
        <v>1799</v>
      </c>
      <c r="F402" s="4" t="s">
        <v>1800</v>
      </c>
      <c r="G402" s="4" t="s">
        <v>32</v>
      </c>
      <c r="H402" s="4" t="s">
        <v>673</v>
      </c>
      <c r="I402" s="57">
        <v>459</v>
      </c>
      <c r="J402" s="5">
        <f t="shared" si="14"/>
        <v>3213</v>
      </c>
      <c r="K402" s="14">
        <v>22</v>
      </c>
      <c r="L402" s="6"/>
      <c r="M402" s="4" t="s">
        <v>1801</v>
      </c>
      <c r="N402" s="4" t="s">
        <v>1802</v>
      </c>
      <c r="O402" s="4" t="s">
        <v>1803</v>
      </c>
      <c r="P402" s="4" t="s">
        <v>1804</v>
      </c>
      <c r="Q402" s="4" t="s">
        <v>20</v>
      </c>
      <c r="R402" s="4" t="s">
        <v>1660</v>
      </c>
      <c r="S402" s="4" t="s">
        <v>1805</v>
      </c>
      <c r="T402" s="7">
        <v>48</v>
      </c>
    </row>
    <row r="403" spans="1:20" s="1" customFormat="1">
      <c r="A403" s="4" t="s">
        <v>1584</v>
      </c>
      <c r="B403" s="4" t="s">
        <v>1585</v>
      </c>
      <c r="C403" s="4" t="s">
        <v>1806</v>
      </c>
      <c r="D403" s="4" t="s">
        <v>1807</v>
      </c>
      <c r="E403" s="4" t="s">
        <v>1808</v>
      </c>
      <c r="F403" s="4" t="s">
        <v>1809</v>
      </c>
      <c r="G403" s="4" t="s">
        <v>59</v>
      </c>
      <c r="H403" s="4" t="s">
        <v>16</v>
      </c>
      <c r="I403" s="57">
        <v>122</v>
      </c>
      <c r="J403" s="5">
        <f t="shared" si="14"/>
        <v>244</v>
      </c>
      <c r="K403" s="14">
        <v>22</v>
      </c>
      <c r="L403" s="6"/>
      <c r="M403" s="4" t="s">
        <v>1810</v>
      </c>
      <c r="N403" s="4" t="s">
        <v>18</v>
      </c>
      <c r="O403" s="4" t="s">
        <v>16</v>
      </c>
      <c r="P403" s="4" t="s">
        <v>1811</v>
      </c>
      <c r="Q403" s="4" t="s">
        <v>20</v>
      </c>
      <c r="R403" s="4" t="s">
        <v>1589</v>
      </c>
      <c r="S403" s="4" t="s">
        <v>22</v>
      </c>
      <c r="T403" s="7">
        <v>48</v>
      </c>
    </row>
    <row r="404" spans="1:20" s="1" customFormat="1">
      <c r="A404" s="4" t="s">
        <v>1584</v>
      </c>
      <c r="B404" s="4" t="s">
        <v>1585</v>
      </c>
      <c r="C404" s="4" t="s">
        <v>1812</v>
      </c>
      <c r="D404" s="4" t="s">
        <v>7466</v>
      </c>
      <c r="E404" s="4" t="s">
        <v>1813</v>
      </c>
      <c r="F404" s="4" t="s">
        <v>1814</v>
      </c>
      <c r="G404" s="4" t="s">
        <v>59</v>
      </c>
      <c r="H404" s="4" t="s">
        <v>254</v>
      </c>
      <c r="I404" s="57">
        <v>142</v>
      </c>
      <c r="J404" s="5">
        <f t="shared" si="14"/>
        <v>568</v>
      </c>
      <c r="K404" s="14">
        <v>22</v>
      </c>
      <c r="L404" s="6"/>
      <c r="M404" s="4" t="s">
        <v>1815</v>
      </c>
      <c r="N404" s="4" t="s">
        <v>18</v>
      </c>
      <c r="O404" s="4" t="s">
        <v>254</v>
      </c>
      <c r="P404" s="4" t="s">
        <v>1816</v>
      </c>
      <c r="Q404" s="4" t="s">
        <v>20</v>
      </c>
      <c r="R404" s="4" t="s">
        <v>21</v>
      </c>
      <c r="S404" s="4" t="s">
        <v>22</v>
      </c>
      <c r="T404" s="7"/>
    </row>
    <row r="405" spans="1:20" s="1" customFormat="1">
      <c r="A405" s="4" t="s">
        <v>1584</v>
      </c>
      <c r="B405" s="4" t="s">
        <v>1585</v>
      </c>
      <c r="C405" s="4" t="s">
        <v>1817</v>
      </c>
      <c r="D405" s="4" t="s">
        <v>7467</v>
      </c>
      <c r="E405" s="4" t="s">
        <v>1818</v>
      </c>
      <c r="F405" s="4" t="s">
        <v>1814</v>
      </c>
      <c r="G405" s="4" t="s">
        <v>59</v>
      </c>
      <c r="H405" s="4" t="s">
        <v>16</v>
      </c>
      <c r="I405" s="57">
        <v>137</v>
      </c>
      <c r="J405" s="5">
        <f t="shared" si="14"/>
        <v>274</v>
      </c>
      <c r="K405" s="14">
        <v>22</v>
      </c>
      <c r="L405" s="6"/>
      <c r="M405" s="4" t="s">
        <v>1819</v>
      </c>
      <c r="N405" s="4" t="s">
        <v>18</v>
      </c>
      <c r="O405" s="4" t="s">
        <v>16</v>
      </c>
      <c r="P405" s="4" t="s">
        <v>1820</v>
      </c>
      <c r="Q405" s="4" t="s">
        <v>20</v>
      </c>
      <c r="R405" s="4" t="s">
        <v>21</v>
      </c>
      <c r="S405" s="4" t="s">
        <v>22</v>
      </c>
      <c r="T405" s="7"/>
    </row>
    <row r="406" spans="1:20" s="1" customFormat="1">
      <c r="A406" s="4" t="s">
        <v>1821</v>
      </c>
      <c r="B406" s="4" t="s">
        <v>1822</v>
      </c>
      <c r="C406" s="4" t="s">
        <v>1823</v>
      </c>
      <c r="D406" s="4" t="s">
        <v>1824</v>
      </c>
      <c r="E406" s="4" t="s">
        <v>1825</v>
      </c>
      <c r="F406" s="4" t="s">
        <v>22</v>
      </c>
      <c r="G406" s="4" t="s">
        <v>59</v>
      </c>
      <c r="H406" s="4" t="s">
        <v>92</v>
      </c>
      <c r="I406" s="57">
        <v>249</v>
      </c>
      <c r="J406" s="5">
        <f t="shared" si="14"/>
        <v>1494</v>
      </c>
      <c r="K406" s="6">
        <v>22</v>
      </c>
      <c r="L406" s="6"/>
      <c r="M406" s="4" t="s">
        <v>1826</v>
      </c>
      <c r="N406" s="4" t="s">
        <v>423</v>
      </c>
      <c r="O406" s="4" t="s">
        <v>92</v>
      </c>
      <c r="P406" s="4" t="s">
        <v>1827</v>
      </c>
      <c r="Q406" s="4" t="s">
        <v>20</v>
      </c>
      <c r="R406" s="4" t="s">
        <v>22</v>
      </c>
      <c r="S406" s="4" t="s">
        <v>22</v>
      </c>
      <c r="T406" s="7">
        <v>48</v>
      </c>
    </row>
    <row r="407" spans="1:20" s="1" customFormat="1">
      <c r="A407" s="4" t="s">
        <v>1821</v>
      </c>
      <c r="B407" s="4" t="s">
        <v>1822</v>
      </c>
      <c r="C407" s="4" t="s">
        <v>1828</v>
      </c>
      <c r="D407" s="4" t="s">
        <v>1829</v>
      </c>
      <c r="E407" s="4" t="s">
        <v>1830</v>
      </c>
      <c r="F407" s="4" t="s">
        <v>22</v>
      </c>
      <c r="G407" s="4" t="s">
        <v>59</v>
      </c>
      <c r="H407" s="4" t="s">
        <v>92</v>
      </c>
      <c r="I407" s="57">
        <v>402</v>
      </c>
      <c r="J407" s="5">
        <f t="shared" ref="J407:J422" si="15">H407*I407</f>
        <v>2412</v>
      </c>
      <c r="K407" s="6">
        <v>22</v>
      </c>
      <c r="L407" s="6"/>
      <c r="M407" s="4" t="s">
        <v>1831</v>
      </c>
      <c r="N407" s="4" t="s">
        <v>423</v>
      </c>
      <c r="O407" s="4" t="s">
        <v>92</v>
      </c>
      <c r="P407" s="4" t="s">
        <v>1832</v>
      </c>
      <c r="Q407" s="4" t="s">
        <v>20</v>
      </c>
      <c r="R407" s="4" t="s">
        <v>22</v>
      </c>
      <c r="S407" s="4" t="s">
        <v>22</v>
      </c>
      <c r="T407" s="7">
        <v>48</v>
      </c>
    </row>
    <row r="408" spans="1:20" s="1" customFormat="1">
      <c r="A408" s="4" t="s">
        <v>1821</v>
      </c>
      <c r="B408" s="4" t="s">
        <v>1822</v>
      </c>
      <c r="C408" s="4" t="s">
        <v>1833</v>
      </c>
      <c r="D408" s="4" t="s">
        <v>1834</v>
      </c>
      <c r="E408" s="4" t="s">
        <v>1835</v>
      </c>
      <c r="F408" s="4" t="s">
        <v>22</v>
      </c>
      <c r="G408" s="4" t="s">
        <v>59</v>
      </c>
      <c r="H408" s="4" t="s">
        <v>16</v>
      </c>
      <c r="I408" s="57">
        <v>970</v>
      </c>
      <c r="J408" s="5">
        <f t="shared" si="15"/>
        <v>1940</v>
      </c>
      <c r="K408" s="6">
        <v>22</v>
      </c>
      <c r="L408" s="6"/>
      <c r="M408" s="4" t="s">
        <v>1836</v>
      </c>
      <c r="N408" s="4" t="s">
        <v>423</v>
      </c>
      <c r="O408" s="4" t="s">
        <v>16</v>
      </c>
      <c r="P408" s="4" t="s">
        <v>1837</v>
      </c>
      <c r="Q408" s="4" t="s">
        <v>20</v>
      </c>
      <c r="R408" s="4" t="s">
        <v>22</v>
      </c>
      <c r="S408" s="4" t="s">
        <v>22</v>
      </c>
      <c r="T408" s="7">
        <v>48</v>
      </c>
    </row>
    <row r="409" spans="1:20" s="1" customFormat="1">
      <c r="A409" s="4" t="s">
        <v>1838</v>
      </c>
      <c r="B409" s="4" t="s">
        <v>1839</v>
      </c>
      <c r="C409" s="4" t="s">
        <v>1840</v>
      </c>
      <c r="D409" s="4" t="s">
        <v>1841</v>
      </c>
      <c r="E409" s="4" t="s">
        <v>1842</v>
      </c>
      <c r="F409" s="4" t="s">
        <v>22</v>
      </c>
      <c r="G409" s="4" t="s">
        <v>32</v>
      </c>
      <c r="H409" s="4" t="s">
        <v>16</v>
      </c>
      <c r="I409" s="57">
        <v>630</v>
      </c>
      <c r="J409" s="5">
        <f t="shared" si="15"/>
        <v>1260</v>
      </c>
      <c r="K409" s="14">
        <v>22</v>
      </c>
      <c r="L409" s="6"/>
      <c r="M409" s="4" t="s">
        <v>1843</v>
      </c>
      <c r="N409" s="4" t="s">
        <v>603</v>
      </c>
      <c r="O409" s="4" t="s">
        <v>16</v>
      </c>
      <c r="P409" s="4" t="s">
        <v>1844</v>
      </c>
      <c r="Q409" s="4" t="s">
        <v>20</v>
      </c>
      <c r="R409" s="4" t="s">
        <v>22</v>
      </c>
      <c r="S409" s="4" t="s">
        <v>22</v>
      </c>
      <c r="T409" s="7">
        <v>48</v>
      </c>
    </row>
    <row r="410" spans="1:20" s="1" customFormat="1">
      <c r="A410" s="4" t="s">
        <v>1845</v>
      </c>
      <c r="B410" s="4" t="s">
        <v>1846</v>
      </c>
      <c r="C410" s="4" t="s">
        <v>1847</v>
      </c>
      <c r="D410" s="4" t="s">
        <v>1848</v>
      </c>
      <c r="E410" s="4" t="s">
        <v>1849</v>
      </c>
      <c r="F410" s="4" t="s">
        <v>22</v>
      </c>
      <c r="G410" s="4" t="s">
        <v>59</v>
      </c>
      <c r="H410" s="4" t="s">
        <v>27</v>
      </c>
      <c r="I410" s="57">
        <v>910</v>
      </c>
      <c r="J410" s="5">
        <f t="shared" si="15"/>
        <v>910</v>
      </c>
      <c r="K410" s="14">
        <v>22</v>
      </c>
      <c r="L410" s="6"/>
      <c r="M410" s="4" t="s">
        <v>1850</v>
      </c>
      <c r="N410" s="4" t="s">
        <v>423</v>
      </c>
      <c r="O410" s="4" t="s">
        <v>27</v>
      </c>
      <c r="P410" s="4" t="s">
        <v>1851</v>
      </c>
      <c r="Q410" s="4" t="s">
        <v>20</v>
      </c>
      <c r="R410" s="4" t="s">
        <v>22</v>
      </c>
      <c r="S410" s="4" t="s">
        <v>22</v>
      </c>
      <c r="T410" s="7">
        <v>48</v>
      </c>
    </row>
    <row r="411" spans="1:20" s="1" customFormat="1">
      <c r="A411" s="4" t="s">
        <v>1845</v>
      </c>
      <c r="B411" s="4" t="s">
        <v>1846</v>
      </c>
      <c r="C411" s="4" t="s">
        <v>1852</v>
      </c>
      <c r="D411" s="4" t="s">
        <v>1853</v>
      </c>
      <c r="E411" s="4" t="s">
        <v>1854</v>
      </c>
      <c r="F411" s="4" t="s">
        <v>22</v>
      </c>
      <c r="G411" s="4" t="s">
        <v>59</v>
      </c>
      <c r="H411" s="4" t="s">
        <v>448</v>
      </c>
      <c r="I411" s="57">
        <v>49</v>
      </c>
      <c r="J411" s="5">
        <f t="shared" si="15"/>
        <v>588</v>
      </c>
      <c r="K411" s="14">
        <v>22</v>
      </c>
      <c r="L411" s="6"/>
      <c r="M411" s="4" t="s">
        <v>1855</v>
      </c>
      <c r="N411" s="4" t="s">
        <v>1856</v>
      </c>
      <c r="O411" s="4" t="s">
        <v>1857</v>
      </c>
      <c r="P411" s="4" t="s">
        <v>1858</v>
      </c>
      <c r="Q411" s="4" t="s">
        <v>20</v>
      </c>
      <c r="R411" s="4" t="s">
        <v>22</v>
      </c>
      <c r="S411" s="4" t="s">
        <v>22</v>
      </c>
      <c r="T411" s="7">
        <v>48</v>
      </c>
    </row>
    <row r="412" spans="1:20" s="1" customFormat="1">
      <c r="A412" s="4" t="s">
        <v>1845</v>
      </c>
      <c r="B412" s="4" t="s">
        <v>1846</v>
      </c>
      <c r="C412" s="4" t="s">
        <v>1859</v>
      </c>
      <c r="D412" s="4" t="s">
        <v>1860</v>
      </c>
      <c r="E412" s="4" t="s">
        <v>22</v>
      </c>
      <c r="F412" s="4" t="s">
        <v>22</v>
      </c>
      <c r="G412" s="4" t="s">
        <v>22</v>
      </c>
      <c r="H412" s="4" t="s">
        <v>1861</v>
      </c>
      <c r="I412" s="57">
        <v>130</v>
      </c>
      <c r="J412" s="5">
        <f t="shared" si="15"/>
        <v>0</v>
      </c>
      <c r="K412" s="14">
        <v>22</v>
      </c>
      <c r="L412" s="6"/>
      <c r="M412" s="4" t="s">
        <v>33</v>
      </c>
      <c r="N412" s="4" t="s">
        <v>124</v>
      </c>
      <c r="O412" s="4" t="s">
        <v>1861</v>
      </c>
      <c r="P412" s="4" t="s">
        <v>1862</v>
      </c>
      <c r="Q412" s="4" t="s">
        <v>20</v>
      </c>
      <c r="R412" s="4" t="s">
        <v>22</v>
      </c>
      <c r="S412" s="4" t="s">
        <v>22</v>
      </c>
      <c r="T412" s="7">
        <v>48</v>
      </c>
    </row>
    <row r="413" spans="1:20" s="1" customFormat="1">
      <c r="A413" s="4" t="s">
        <v>1845</v>
      </c>
      <c r="B413" s="4" t="s">
        <v>1846</v>
      </c>
      <c r="C413" s="4" t="s">
        <v>1863</v>
      </c>
      <c r="D413" s="4" t="s">
        <v>1864</v>
      </c>
      <c r="E413" s="4" t="s">
        <v>22</v>
      </c>
      <c r="F413" s="4" t="s">
        <v>22</v>
      </c>
      <c r="G413" s="4" t="s">
        <v>22</v>
      </c>
      <c r="H413" s="4" t="s">
        <v>1861</v>
      </c>
      <c r="I413" s="57">
        <v>295</v>
      </c>
      <c r="J413" s="5">
        <f t="shared" si="15"/>
        <v>0</v>
      </c>
      <c r="K413" s="14">
        <v>22</v>
      </c>
      <c r="L413" s="6"/>
      <c r="M413" s="4" t="s">
        <v>33</v>
      </c>
      <c r="N413" s="4" t="s">
        <v>70</v>
      </c>
      <c r="O413" s="4" t="s">
        <v>1861</v>
      </c>
      <c r="P413" s="4" t="s">
        <v>1865</v>
      </c>
      <c r="Q413" s="4" t="s">
        <v>20</v>
      </c>
      <c r="R413" s="4" t="s">
        <v>22</v>
      </c>
      <c r="S413" s="4" t="s">
        <v>22</v>
      </c>
      <c r="T413" s="7">
        <v>48</v>
      </c>
    </row>
    <row r="414" spans="1:20" s="1" customFormat="1">
      <c r="A414" s="4" t="s">
        <v>1845</v>
      </c>
      <c r="B414" s="4" t="s">
        <v>1846</v>
      </c>
      <c r="C414" s="4" t="s">
        <v>1866</v>
      </c>
      <c r="D414" s="4" t="s">
        <v>1867</v>
      </c>
      <c r="E414" s="4" t="s">
        <v>1868</v>
      </c>
      <c r="F414" s="4" t="s">
        <v>22</v>
      </c>
      <c r="G414" s="4" t="s">
        <v>59</v>
      </c>
      <c r="H414" s="4" t="s">
        <v>86</v>
      </c>
      <c r="I414" s="57">
        <v>130</v>
      </c>
      <c r="J414" s="5">
        <f t="shared" si="15"/>
        <v>2600</v>
      </c>
      <c r="K414" s="14">
        <v>22</v>
      </c>
      <c r="L414" s="6"/>
      <c r="M414" s="4" t="s">
        <v>1869</v>
      </c>
      <c r="N414" s="4" t="s">
        <v>70</v>
      </c>
      <c r="O414" s="4" t="s">
        <v>86</v>
      </c>
      <c r="P414" s="4" t="s">
        <v>1870</v>
      </c>
      <c r="Q414" s="4" t="s">
        <v>20</v>
      </c>
      <c r="R414" s="4" t="s">
        <v>22</v>
      </c>
      <c r="S414" s="4" t="s">
        <v>22</v>
      </c>
      <c r="T414" s="7">
        <v>48</v>
      </c>
    </row>
    <row r="415" spans="1:20" s="1" customFormat="1">
      <c r="A415" s="4" t="s">
        <v>1845</v>
      </c>
      <c r="B415" s="4" t="s">
        <v>1846</v>
      </c>
      <c r="C415" s="4" t="s">
        <v>1871</v>
      </c>
      <c r="D415" s="4" t="s">
        <v>1872</v>
      </c>
      <c r="E415" s="4" t="s">
        <v>1873</v>
      </c>
      <c r="F415" s="4" t="s">
        <v>1874</v>
      </c>
      <c r="G415" s="4" t="s">
        <v>421</v>
      </c>
      <c r="H415" s="4" t="s">
        <v>16</v>
      </c>
      <c r="I415" s="57">
        <v>16</v>
      </c>
      <c r="J415" s="5">
        <f t="shared" si="15"/>
        <v>32</v>
      </c>
      <c r="K415" s="14">
        <v>22</v>
      </c>
      <c r="L415" s="6"/>
      <c r="M415" s="4" t="s">
        <v>1875</v>
      </c>
      <c r="N415" s="4" t="s">
        <v>18</v>
      </c>
      <c r="O415" s="4" t="s">
        <v>16</v>
      </c>
      <c r="P415" s="4" t="s">
        <v>1876</v>
      </c>
      <c r="Q415" s="4" t="s">
        <v>20</v>
      </c>
      <c r="R415" s="4" t="s">
        <v>1877</v>
      </c>
      <c r="S415" s="4" t="s">
        <v>22</v>
      </c>
      <c r="T415" s="7">
        <v>48</v>
      </c>
    </row>
    <row r="416" spans="1:20" s="1" customFormat="1">
      <c r="A416" s="4" t="s">
        <v>1845</v>
      </c>
      <c r="B416" s="4" t="s">
        <v>1846</v>
      </c>
      <c r="C416" s="4" t="s">
        <v>1878</v>
      </c>
      <c r="D416" s="4" t="s">
        <v>1879</v>
      </c>
      <c r="E416" s="4" t="s">
        <v>1880</v>
      </c>
      <c r="F416" s="4" t="s">
        <v>22</v>
      </c>
      <c r="G416" s="4" t="s">
        <v>59</v>
      </c>
      <c r="H416" s="4" t="s">
        <v>254</v>
      </c>
      <c r="I416" s="57">
        <v>18</v>
      </c>
      <c r="J416" s="5">
        <f t="shared" si="15"/>
        <v>72</v>
      </c>
      <c r="K416" s="14">
        <v>22</v>
      </c>
      <c r="L416" s="6"/>
      <c r="M416" s="4" t="s">
        <v>1881</v>
      </c>
      <c r="N416" s="4" t="s">
        <v>521</v>
      </c>
      <c r="O416" s="4" t="s">
        <v>254</v>
      </c>
      <c r="P416" s="4" t="s">
        <v>1882</v>
      </c>
      <c r="Q416" s="4" t="s">
        <v>20</v>
      </c>
      <c r="R416" s="4" t="s">
        <v>22</v>
      </c>
      <c r="S416" s="4" t="s">
        <v>22</v>
      </c>
      <c r="T416" s="7">
        <v>48</v>
      </c>
    </row>
    <row r="417" spans="1:20" s="1" customFormat="1">
      <c r="A417" s="4" t="s">
        <v>1845</v>
      </c>
      <c r="B417" s="4" t="s">
        <v>1846</v>
      </c>
      <c r="C417" s="4" t="s">
        <v>1883</v>
      </c>
      <c r="D417" s="4" t="s">
        <v>1884</v>
      </c>
      <c r="E417" s="4" t="s">
        <v>1885</v>
      </c>
      <c r="F417" s="4" t="s">
        <v>1886</v>
      </c>
      <c r="G417" s="4" t="s">
        <v>32</v>
      </c>
      <c r="H417" s="4" t="s">
        <v>27</v>
      </c>
      <c r="I417" s="57">
        <v>153</v>
      </c>
      <c r="J417" s="5">
        <f t="shared" si="15"/>
        <v>153</v>
      </c>
      <c r="K417" s="14">
        <v>22</v>
      </c>
      <c r="L417" s="6"/>
      <c r="M417" s="4" t="s">
        <v>1887</v>
      </c>
      <c r="N417" s="4" t="s">
        <v>18</v>
      </c>
      <c r="O417" s="4" t="s">
        <v>27</v>
      </c>
      <c r="P417" s="4" t="s">
        <v>1888</v>
      </c>
      <c r="Q417" s="4" t="s">
        <v>20</v>
      </c>
      <c r="R417" s="4" t="s">
        <v>1877</v>
      </c>
      <c r="S417" s="4" t="s">
        <v>22</v>
      </c>
      <c r="T417" s="7">
        <v>48</v>
      </c>
    </row>
    <row r="418" spans="1:20" s="1" customFormat="1">
      <c r="A418" s="4" t="s">
        <v>1889</v>
      </c>
      <c r="B418" s="4" t="s">
        <v>1890</v>
      </c>
      <c r="C418" s="4" t="s">
        <v>1891</v>
      </c>
      <c r="D418" s="4" t="s">
        <v>1892</v>
      </c>
      <c r="E418" s="4" t="s">
        <v>22</v>
      </c>
      <c r="F418" s="4" t="s">
        <v>1893</v>
      </c>
      <c r="G418" s="4" t="s">
        <v>59</v>
      </c>
      <c r="H418" s="4" t="s">
        <v>488</v>
      </c>
      <c r="I418" s="57">
        <v>32</v>
      </c>
      <c r="J418" s="5">
        <f t="shared" si="15"/>
        <v>1280</v>
      </c>
      <c r="K418" s="14">
        <v>22</v>
      </c>
      <c r="L418" s="6"/>
      <c r="M418" s="4" t="s">
        <v>1894</v>
      </c>
      <c r="N418" s="4" t="s">
        <v>18</v>
      </c>
      <c r="O418" s="4" t="s">
        <v>488</v>
      </c>
      <c r="P418" s="4" t="s">
        <v>1895</v>
      </c>
      <c r="Q418" s="4" t="s">
        <v>20</v>
      </c>
      <c r="R418" s="4" t="s">
        <v>1896</v>
      </c>
      <c r="S418" s="4" t="s">
        <v>22</v>
      </c>
      <c r="T418" s="7">
        <v>48</v>
      </c>
    </row>
    <row r="419" spans="1:20" s="1" customFormat="1">
      <c r="A419" s="4" t="s">
        <v>1889</v>
      </c>
      <c r="B419" s="4" t="s">
        <v>1890</v>
      </c>
      <c r="C419" s="4" t="s">
        <v>1897</v>
      </c>
      <c r="D419" s="4" t="s">
        <v>1898</v>
      </c>
      <c r="E419" s="4" t="s">
        <v>1899</v>
      </c>
      <c r="F419" s="4" t="s">
        <v>1900</v>
      </c>
      <c r="G419" s="4" t="s">
        <v>32</v>
      </c>
      <c r="H419" s="4" t="s">
        <v>488</v>
      </c>
      <c r="I419" s="57">
        <v>58</v>
      </c>
      <c r="J419" s="5">
        <f t="shared" si="15"/>
        <v>2320</v>
      </c>
      <c r="K419" s="14">
        <v>22</v>
      </c>
      <c r="L419" s="6"/>
      <c r="M419" s="4" t="s">
        <v>1901</v>
      </c>
      <c r="N419" s="4" t="s">
        <v>18</v>
      </c>
      <c r="O419" s="4" t="s">
        <v>488</v>
      </c>
      <c r="P419" s="4" t="s">
        <v>1902</v>
      </c>
      <c r="Q419" s="4" t="s">
        <v>20</v>
      </c>
      <c r="R419" s="4" t="s">
        <v>1589</v>
      </c>
      <c r="S419" s="4" t="s">
        <v>22</v>
      </c>
      <c r="T419" s="7"/>
    </row>
    <row r="420" spans="1:20" s="1" customFormat="1">
      <c r="A420" s="4" t="s">
        <v>1903</v>
      </c>
      <c r="B420" s="4" t="s">
        <v>1904</v>
      </c>
      <c r="C420" s="4" t="s">
        <v>1905</v>
      </c>
      <c r="D420" s="4" t="s">
        <v>1906</v>
      </c>
      <c r="E420" s="4" t="s">
        <v>1907</v>
      </c>
      <c r="F420" s="4" t="s">
        <v>1908</v>
      </c>
      <c r="G420" s="4" t="s">
        <v>421</v>
      </c>
      <c r="H420" s="4" t="s">
        <v>27</v>
      </c>
      <c r="I420" s="57">
        <v>648.80999999999995</v>
      </c>
      <c r="J420" s="5">
        <f t="shared" si="15"/>
        <v>648.80999999999995</v>
      </c>
      <c r="K420" s="6">
        <v>22</v>
      </c>
      <c r="L420" s="6"/>
      <c r="M420" s="4" t="s">
        <v>1909</v>
      </c>
      <c r="N420" s="4" t="s">
        <v>18</v>
      </c>
      <c r="O420" s="4" t="s">
        <v>27</v>
      </c>
      <c r="P420" s="4" t="s">
        <v>1910</v>
      </c>
      <c r="Q420" s="4" t="s">
        <v>20</v>
      </c>
      <c r="R420" s="4" t="s">
        <v>1911</v>
      </c>
      <c r="S420" s="4" t="s">
        <v>22</v>
      </c>
      <c r="T420" s="7">
        <v>48</v>
      </c>
    </row>
    <row r="421" spans="1:20" s="1" customFormat="1">
      <c r="A421" s="4" t="s">
        <v>1912</v>
      </c>
      <c r="B421" s="4" t="s">
        <v>1913</v>
      </c>
      <c r="C421" s="4" t="s">
        <v>1914</v>
      </c>
      <c r="D421" s="4" t="s">
        <v>1915</v>
      </c>
      <c r="E421" s="4" t="s">
        <v>1916</v>
      </c>
      <c r="F421" s="4" t="s">
        <v>22</v>
      </c>
      <c r="G421" s="4" t="s">
        <v>59</v>
      </c>
      <c r="H421" s="4" t="s">
        <v>75</v>
      </c>
      <c r="I421" s="57">
        <v>510</v>
      </c>
      <c r="J421" s="5">
        <f t="shared" si="15"/>
        <v>2550</v>
      </c>
      <c r="K421" s="6">
        <v>22</v>
      </c>
      <c r="L421" s="6" t="s">
        <v>1917</v>
      </c>
      <c r="M421" s="4" t="s">
        <v>1918</v>
      </c>
      <c r="N421" s="4" t="s">
        <v>423</v>
      </c>
      <c r="O421" s="4" t="s">
        <v>75</v>
      </c>
      <c r="P421" s="4" t="s">
        <v>1919</v>
      </c>
      <c r="Q421" s="4" t="s">
        <v>20</v>
      </c>
      <c r="R421" s="4" t="s">
        <v>22</v>
      </c>
      <c r="S421" s="4" t="s">
        <v>22</v>
      </c>
      <c r="T421" s="7">
        <v>48</v>
      </c>
    </row>
    <row r="422" spans="1:20" s="1" customFormat="1">
      <c r="A422" s="4" t="s">
        <v>7839</v>
      </c>
      <c r="B422" s="4" t="s">
        <v>7840</v>
      </c>
      <c r="C422" s="4" t="s">
        <v>7841</v>
      </c>
      <c r="D422" s="4" t="s">
        <v>7842</v>
      </c>
      <c r="E422" s="4" t="s">
        <v>7843</v>
      </c>
      <c r="F422" s="4" t="s">
        <v>2005</v>
      </c>
      <c r="G422" s="4" t="s">
        <v>32</v>
      </c>
      <c r="H422" s="4" t="s">
        <v>201</v>
      </c>
      <c r="I422" s="57">
        <v>390</v>
      </c>
      <c r="J422" s="5">
        <f t="shared" si="15"/>
        <v>1170</v>
      </c>
      <c r="K422" s="6">
        <v>22</v>
      </c>
      <c r="L422" s="6" t="s">
        <v>7844</v>
      </c>
      <c r="M422" s="4" t="s">
        <v>2006</v>
      </c>
      <c r="N422" s="4" t="s">
        <v>18</v>
      </c>
      <c r="O422" s="4" t="s">
        <v>201</v>
      </c>
      <c r="P422" s="4" t="s">
        <v>7845</v>
      </c>
      <c r="Q422" s="4" t="s">
        <v>20</v>
      </c>
      <c r="R422" s="4" t="s">
        <v>2007</v>
      </c>
      <c r="S422" s="4" t="s">
        <v>22</v>
      </c>
      <c r="T422" s="7">
        <v>48</v>
      </c>
    </row>
    <row r="423" spans="1:20" s="1" customFormat="1">
      <c r="A423" s="9" t="s">
        <v>7839</v>
      </c>
      <c r="B423" s="9" t="s">
        <v>7840</v>
      </c>
      <c r="C423" s="9" t="s">
        <v>7841</v>
      </c>
      <c r="D423" s="9" t="s">
        <v>7842</v>
      </c>
      <c r="E423" s="9" t="s">
        <v>7843</v>
      </c>
      <c r="F423" s="9" t="s">
        <v>2005</v>
      </c>
      <c r="G423" s="9" t="s">
        <v>32</v>
      </c>
      <c r="H423" s="9" t="s">
        <v>201</v>
      </c>
      <c r="I423" s="58">
        <v>0</v>
      </c>
      <c r="J423" s="10">
        <v>0</v>
      </c>
      <c r="K423" s="12">
        <v>22</v>
      </c>
      <c r="L423" s="12"/>
      <c r="M423" s="4" t="s">
        <v>2006</v>
      </c>
      <c r="N423" s="9" t="s">
        <v>18</v>
      </c>
      <c r="O423" s="9" t="s">
        <v>201</v>
      </c>
      <c r="P423" s="4" t="s">
        <v>7845</v>
      </c>
      <c r="Q423" s="4" t="s">
        <v>20</v>
      </c>
      <c r="R423" s="4" t="s">
        <v>2007</v>
      </c>
      <c r="S423" s="9" t="s">
        <v>22</v>
      </c>
      <c r="T423" s="13">
        <v>48</v>
      </c>
    </row>
    <row r="424" spans="1:20" s="1" customFormat="1">
      <c r="A424" s="4" t="s">
        <v>7839</v>
      </c>
      <c r="B424" s="4" t="s">
        <v>7840</v>
      </c>
      <c r="C424" s="4" t="s">
        <v>7846</v>
      </c>
      <c r="D424" s="4" t="s">
        <v>7956</v>
      </c>
      <c r="E424" s="4" t="s">
        <v>7847</v>
      </c>
      <c r="F424" s="4" t="s">
        <v>2008</v>
      </c>
      <c r="G424" s="4" t="s">
        <v>32</v>
      </c>
      <c r="H424" s="4" t="s">
        <v>16</v>
      </c>
      <c r="I424" s="57">
        <v>365</v>
      </c>
      <c r="J424" s="5">
        <f>H424*I424</f>
        <v>730</v>
      </c>
      <c r="K424" s="6">
        <v>22</v>
      </c>
      <c r="L424" s="6" t="s">
        <v>7847</v>
      </c>
      <c r="M424" s="4" t="s">
        <v>7848</v>
      </c>
      <c r="N424" s="4" t="s">
        <v>18</v>
      </c>
      <c r="O424" s="4" t="s">
        <v>16</v>
      </c>
      <c r="P424" s="4" t="s">
        <v>7849</v>
      </c>
      <c r="Q424" s="4" t="s">
        <v>20</v>
      </c>
      <c r="R424" s="4" t="s">
        <v>2007</v>
      </c>
      <c r="S424" s="4" t="s">
        <v>22</v>
      </c>
      <c r="T424" s="7">
        <v>48</v>
      </c>
    </row>
    <row r="425" spans="1:20" s="1" customFormat="1">
      <c r="A425" s="9" t="s">
        <v>7839</v>
      </c>
      <c r="B425" s="9" t="s">
        <v>7840</v>
      </c>
      <c r="C425" s="9" t="s">
        <v>7846</v>
      </c>
      <c r="D425" s="9" t="s">
        <v>7997</v>
      </c>
      <c r="E425" s="9" t="s">
        <v>7847</v>
      </c>
      <c r="F425" s="9" t="s">
        <v>2008</v>
      </c>
      <c r="G425" s="9" t="s">
        <v>32</v>
      </c>
      <c r="H425" s="9" t="s">
        <v>16</v>
      </c>
      <c r="I425" s="58">
        <v>0</v>
      </c>
      <c r="J425" s="10">
        <v>0</v>
      </c>
      <c r="K425" s="12">
        <v>22</v>
      </c>
      <c r="L425" s="12"/>
      <c r="M425" s="4" t="s">
        <v>7848</v>
      </c>
      <c r="N425" s="9" t="s">
        <v>18</v>
      </c>
      <c r="O425" s="9" t="s">
        <v>16</v>
      </c>
      <c r="P425" s="4" t="s">
        <v>7849</v>
      </c>
      <c r="Q425" s="4" t="s">
        <v>20</v>
      </c>
      <c r="R425" s="4" t="s">
        <v>2007</v>
      </c>
      <c r="S425" s="9" t="s">
        <v>22</v>
      </c>
      <c r="T425" s="13">
        <v>48</v>
      </c>
    </row>
    <row r="426" spans="1:20" s="1" customFormat="1">
      <c r="A426" s="4" t="s">
        <v>7839</v>
      </c>
      <c r="B426" s="4" t="s">
        <v>7840</v>
      </c>
      <c r="C426" s="4" t="s">
        <v>7850</v>
      </c>
      <c r="D426" s="4" t="s">
        <v>7851</v>
      </c>
      <c r="E426" s="4" t="s">
        <v>7852</v>
      </c>
      <c r="F426" s="4" t="s">
        <v>2009</v>
      </c>
      <c r="G426" s="4" t="s">
        <v>32</v>
      </c>
      <c r="H426" s="4" t="s">
        <v>27</v>
      </c>
      <c r="I426" s="57">
        <v>370</v>
      </c>
      <c r="J426" s="5">
        <f>H426*I426</f>
        <v>370</v>
      </c>
      <c r="K426" s="6">
        <v>22</v>
      </c>
      <c r="L426" s="6"/>
      <c r="M426" s="4" t="s">
        <v>7853</v>
      </c>
      <c r="N426" s="4" t="s">
        <v>18</v>
      </c>
      <c r="O426" s="4" t="s">
        <v>27</v>
      </c>
      <c r="P426" s="4" t="s">
        <v>7854</v>
      </c>
      <c r="Q426" s="4" t="s">
        <v>20</v>
      </c>
      <c r="R426" s="4" t="s">
        <v>2007</v>
      </c>
      <c r="S426" s="4" t="s">
        <v>22</v>
      </c>
      <c r="T426" s="7">
        <v>48</v>
      </c>
    </row>
    <row r="427" spans="1:20" s="1" customFormat="1">
      <c r="A427" s="9" t="s">
        <v>7839</v>
      </c>
      <c r="B427" s="9" t="s">
        <v>7840</v>
      </c>
      <c r="C427" s="9" t="s">
        <v>7850</v>
      </c>
      <c r="D427" s="9" t="s">
        <v>7851</v>
      </c>
      <c r="E427" s="9" t="s">
        <v>7852</v>
      </c>
      <c r="F427" s="9" t="s">
        <v>2009</v>
      </c>
      <c r="G427" s="9" t="s">
        <v>32</v>
      </c>
      <c r="H427" s="9" t="s">
        <v>27</v>
      </c>
      <c r="I427" s="58">
        <v>0</v>
      </c>
      <c r="J427" s="10">
        <v>0</v>
      </c>
      <c r="K427" s="12">
        <v>22</v>
      </c>
      <c r="L427" s="12"/>
      <c r="M427" s="4" t="s">
        <v>7853</v>
      </c>
      <c r="N427" s="9" t="s">
        <v>18</v>
      </c>
      <c r="O427" s="9" t="s">
        <v>27</v>
      </c>
      <c r="P427" s="4" t="s">
        <v>7854</v>
      </c>
      <c r="Q427" s="4" t="s">
        <v>20</v>
      </c>
      <c r="R427" s="4" t="s">
        <v>2007</v>
      </c>
      <c r="S427" s="9" t="s">
        <v>22</v>
      </c>
      <c r="T427" s="13">
        <v>48</v>
      </c>
    </row>
    <row r="428" spans="1:20" s="1" customFormat="1">
      <c r="A428" s="4" t="s">
        <v>7839</v>
      </c>
      <c r="B428" s="4" t="s">
        <v>7840</v>
      </c>
      <c r="C428" s="4" t="s">
        <v>7855</v>
      </c>
      <c r="D428" s="4" t="s">
        <v>7857</v>
      </c>
      <c r="E428" s="4" t="s">
        <v>7856</v>
      </c>
      <c r="F428" s="4" t="s">
        <v>7857</v>
      </c>
      <c r="G428" s="4" t="s">
        <v>32</v>
      </c>
      <c r="H428" s="4" t="s">
        <v>75</v>
      </c>
      <c r="I428" s="57">
        <v>430</v>
      </c>
      <c r="J428" s="5">
        <f>H428*I428</f>
        <v>2150</v>
      </c>
      <c r="K428" s="6">
        <v>22</v>
      </c>
      <c r="L428" s="6" t="s">
        <v>7858</v>
      </c>
      <c r="M428" s="4" t="s">
        <v>7859</v>
      </c>
      <c r="N428" s="4" t="s">
        <v>18</v>
      </c>
      <c r="O428" s="4" t="s">
        <v>75</v>
      </c>
      <c r="P428" s="4" t="s">
        <v>7860</v>
      </c>
      <c r="Q428" s="4" t="s">
        <v>20</v>
      </c>
      <c r="R428" s="4" t="s">
        <v>2007</v>
      </c>
      <c r="S428" s="4" t="s">
        <v>22</v>
      </c>
      <c r="T428" s="7">
        <v>48</v>
      </c>
    </row>
    <row r="429" spans="1:20" s="1" customFormat="1">
      <c r="A429" s="9" t="s">
        <v>7839</v>
      </c>
      <c r="B429" s="9" t="s">
        <v>7840</v>
      </c>
      <c r="C429" s="9" t="s">
        <v>7855</v>
      </c>
      <c r="D429" s="9" t="s">
        <v>7998</v>
      </c>
      <c r="E429" s="9" t="s">
        <v>7856</v>
      </c>
      <c r="F429" s="9" t="s">
        <v>7857</v>
      </c>
      <c r="G429" s="9" t="s">
        <v>32</v>
      </c>
      <c r="H429" s="9" t="s">
        <v>75</v>
      </c>
      <c r="I429" s="58">
        <v>0</v>
      </c>
      <c r="J429" s="10">
        <v>0</v>
      </c>
      <c r="K429" s="12">
        <v>22</v>
      </c>
      <c r="L429" s="12"/>
      <c r="M429" s="4" t="s">
        <v>7859</v>
      </c>
      <c r="N429" s="9" t="s">
        <v>18</v>
      </c>
      <c r="O429" s="9" t="s">
        <v>75</v>
      </c>
      <c r="P429" s="4" t="s">
        <v>7860</v>
      </c>
      <c r="Q429" s="4" t="s">
        <v>20</v>
      </c>
      <c r="R429" s="4" t="s">
        <v>2007</v>
      </c>
      <c r="S429" s="9" t="s">
        <v>22</v>
      </c>
      <c r="T429" s="13">
        <v>48</v>
      </c>
    </row>
    <row r="430" spans="1:20" s="1" customFormat="1">
      <c r="A430" s="4" t="s">
        <v>7839</v>
      </c>
      <c r="B430" s="4" t="s">
        <v>7840</v>
      </c>
      <c r="C430" s="4" t="s">
        <v>7861</v>
      </c>
      <c r="D430" s="4" t="s">
        <v>7863</v>
      </c>
      <c r="E430" s="4" t="s">
        <v>7862</v>
      </c>
      <c r="F430" s="4" t="s">
        <v>7863</v>
      </c>
      <c r="G430" s="4" t="s">
        <v>32</v>
      </c>
      <c r="H430" s="4" t="s">
        <v>75</v>
      </c>
      <c r="I430" s="57">
        <v>450</v>
      </c>
      <c r="J430" s="5">
        <f>H430*I430</f>
        <v>2250</v>
      </c>
      <c r="K430" s="6">
        <v>22</v>
      </c>
      <c r="L430" s="6"/>
      <c r="M430" s="4" t="s">
        <v>1073</v>
      </c>
      <c r="N430" s="4" t="s">
        <v>18</v>
      </c>
      <c r="O430" s="4" t="s">
        <v>75</v>
      </c>
      <c r="P430" s="4" t="s">
        <v>7864</v>
      </c>
      <c r="Q430" s="4" t="s">
        <v>20</v>
      </c>
      <c r="R430" s="4" t="s">
        <v>2007</v>
      </c>
      <c r="S430" s="4" t="s">
        <v>22</v>
      </c>
      <c r="T430" s="7">
        <v>48</v>
      </c>
    </row>
    <row r="431" spans="1:20" s="1" customFormat="1">
      <c r="A431" s="9" t="s">
        <v>7839</v>
      </c>
      <c r="B431" s="9" t="s">
        <v>7840</v>
      </c>
      <c r="C431" s="9" t="s">
        <v>7861</v>
      </c>
      <c r="D431" s="9" t="s">
        <v>7999</v>
      </c>
      <c r="E431" s="9" t="s">
        <v>7862</v>
      </c>
      <c r="F431" s="9" t="s">
        <v>7863</v>
      </c>
      <c r="G431" s="9" t="s">
        <v>32</v>
      </c>
      <c r="H431" s="9" t="s">
        <v>75</v>
      </c>
      <c r="I431" s="58">
        <v>0</v>
      </c>
      <c r="J431" s="10">
        <v>0</v>
      </c>
      <c r="K431" s="12">
        <v>22</v>
      </c>
      <c r="L431" s="12"/>
      <c r="M431" s="4" t="s">
        <v>1073</v>
      </c>
      <c r="N431" s="9" t="s">
        <v>18</v>
      </c>
      <c r="O431" s="9" t="s">
        <v>75</v>
      </c>
      <c r="P431" s="4" t="s">
        <v>7864</v>
      </c>
      <c r="Q431" s="4" t="s">
        <v>20</v>
      </c>
      <c r="R431" s="4" t="s">
        <v>2007</v>
      </c>
      <c r="S431" s="9" t="s">
        <v>22</v>
      </c>
      <c r="T431" s="13">
        <v>48</v>
      </c>
    </row>
    <row r="432" spans="1:20" s="1" customFormat="1">
      <c r="A432" s="4" t="s">
        <v>2010</v>
      </c>
      <c r="B432" s="4" t="s">
        <v>2011</v>
      </c>
      <c r="C432" s="4" t="s">
        <v>2012</v>
      </c>
      <c r="D432" s="4" t="s">
        <v>2013</v>
      </c>
      <c r="E432" s="4" t="s">
        <v>2014</v>
      </c>
      <c r="F432" s="4" t="s">
        <v>22</v>
      </c>
      <c r="G432" s="4" t="s">
        <v>59</v>
      </c>
      <c r="H432" s="4" t="s">
        <v>110</v>
      </c>
      <c r="I432" s="57">
        <v>177.03</v>
      </c>
      <c r="J432" s="5">
        <f t="shared" ref="J432:J454" si="16">H432*I432</f>
        <v>1770.3</v>
      </c>
      <c r="K432" s="6">
        <v>22</v>
      </c>
      <c r="L432" s="6"/>
      <c r="M432" s="4" t="s">
        <v>2015</v>
      </c>
      <c r="N432" s="4" t="s">
        <v>70</v>
      </c>
      <c r="O432" s="4" t="s">
        <v>110</v>
      </c>
      <c r="P432" s="4" t="s">
        <v>2016</v>
      </c>
      <c r="Q432" s="4" t="s">
        <v>20</v>
      </c>
      <c r="R432" s="4" t="s">
        <v>22</v>
      </c>
      <c r="S432" s="4" t="s">
        <v>22</v>
      </c>
      <c r="T432" s="7">
        <v>48</v>
      </c>
    </row>
    <row r="433" spans="1:20" s="1" customFormat="1">
      <c r="A433" s="4" t="s">
        <v>7959</v>
      </c>
      <c r="B433" s="4" t="s">
        <v>7960</v>
      </c>
      <c r="C433" s="4" t="s">
        <v>7687</v>
      </c>
      <c r="D433" s="4" t="s">
        <v>7468</v>
      </c>
      <c r="E433" s="4" t="s">
        <v>7478</v>
      </c>
      <c r="F433" s="4" t="s">
        <v>1921</v>
      </c>
      <c r="G433" s="4" t="s">
        <v>32</v>
      </c>
      <c r="H433" s="4" t="s">
        <v>16</v>
      </c>
      <c r="I433" s="57">
        <v>594.4</v>
      </c>
      <c r="J433" s="5">
        <f t="shared" si="16"/>
        <v>1188.8</v>
      </c>
      <c r="K433" s="6">
        <v>22</v>
      </c>
      <c r="L433" s="6" t="s">
        <v>1922</v>
      </c>
      <c r="M433" s="4" t="s">
        <v>33</v>
      </c>
      <c r="N433" s="4" t="s">
        <v>34</v>
      </c>
      <c r="O433" s="4" t="s">
        <v>16</v>
      </c>
      <c r="P433" s="4" t="s">
        <v>1923</v>
      </c>
      <c r="Q433" s="4" t="s">
        <v>20</v>
      </c>
      <c r="R433" s="4" t="s">
        <v>153</v>
      </c>
      <c r="S433" s="4" t="s">
        <v>22</v>
      </c>
      <c r="T433" s="7">
        <v>48</v>
      </c>
    </row>
    <row r="434" spans="1:20" s="1" customFormat="1">
      <c r="A434" s="4" t="s">
        <v>7959</v>
      </c>
      <c r="B434" s="4" t="s">
        <v>7960</v>
      </c>
      <c r="C434" s="4" t="s">
        <v>7688</v>
      </c>
      <c r="D434" s="4" t="s">
        <v>7471</v>
      </c>
      <c r="E434" s="4" t="s">
        <v>7479</v>
      </c>
      <c r="F434" s="4" t="s">
        <v>1924</v>
      </c>
      <c r="G434" s="4" t="s">
        <v>59</v>
      </c>
      <c r="H434" s="4" t="s">
        <v>16</v>
      </c>
      <c r="I434" s="57">
        <v>586.4</v>
      </c>
      <c r="J434" s="5">
        <f t="shared" si="16"/>
        <v>1172.8</v>
      </c>
      <c r="K434" s="6">
        <v>22</v>
      </c>
      <c r="L434" s="6" t="s">
        <v>1925</v>
      </c>
      <c r="M434" s="4" t="s">
        <v>33</v>
      </c>
      <c r="N434" s="4" t="s">
        <v>34</v>
      </c>
      <c r="O434" s="4" t="s">
        <v>16</v>
      </c>
      <c r="P434" s="4" t="s">
        <v>1926</v>
      </c>
      <c r="Q434" s="4" t="s">
        <v>20</v>
      </c>
      <c r="R434" s="4" t="s">
        <v>1633</v>
      </c>
      <c r="S434" s="4" t="s">
        <v>22</v>
      </c>
      <c r="T434" s="7">
        <v>48</v>
      </c>
    </row>
    <row r="435" spans="1:20" s="1" customFormat="1">
      <c r="A435" s="4" t="s">
        <v>7959</v>
      </c>
      <c r="B435" s="4" t="s">
        <v>7960</v>
      </c>
      <c r="C435" s="4" t="s">
        <v>7689</v>
      </c>
      <c r="D435" s="4" t="s">
        <v>7470</v>
      </c>
      <c r="E435" s="4" t="s">
        <v>7480</v>
      </c>
      <c r="F435" s="4" t="s">
        <v>1927</v>
      </c>
      <c r="G435" s="4" t="s">
        <v>1928</v>
      </c>
      <c r="H435" s="4" t="s">
        <v>27</v>
      </c>
      <c r="I435" s="57">
        <v>536.79999999999995</v>
      </c>
      <c r="J435" s="5">
        <f t="shared" si="16"/>
        <v>536.79999999999995</v>
      </c>
      <c r="K435" s="6">
        <v>22</v>
      </c>
      <c r="L435" s="6" t="s">
        <v>1929</v>
      </c>
      <c r="M435" s="4" t="s">
        <v>33</v>
      </c>
      <c r="N435" s="4" t="s">
        <v>34</v>
      </c>
      <c r="O435" s="4" t="s">
        <v>27</v>
      </c>
      <c r="P435" s="4" t="s">
        <v>1930</v>
      </c>
      <c r="Q435" s="4" t="s">
        <v>20</v>
      </c>
      <c r="R435" s="4" t="s">
        <v>1633</v>
      </c>
      <c r="S435" s="4" t="s">
        <v>22</v>
      </c>
      <c r="T435" s="7">
        <v>48</v>
      </c>
    </row>
    <row r="436" spans="1:20" s="1" customFormat="1">
      <c r="A436" s="4" t="s">
        <v>7959</v>
      </c>
      <c r="B436" s="4" t="s">
        <v>7960</v>
      </c>
      <c r="C436" s="4" t="s">
        <v>7690</v>
      </c>
      <c r="D436" s="4" t="s">
        <v>7469</v>
      </c>
      <c r="E436" s="4" t="s">
        <v>102</v>
      </c>
      <c r="F436" s="4" t="s">
        <v>1931</v>
      </c>
      <c r="G436" s="4" t="s">
        <v>59</v>
      </c>
      <c r="H436" s="4" t="s">
        <v>16</v>
      </c>
      <c r="I436" s="57">
        <v>211.65</v>
      </c>
      <c r="J436" s="5">
        <f t="shared" si="16"/>
        <v>423.3</v>
      </c>
      <c r="K436" s="6">
        <v>22</v>
      </c>
      <c r="L436" s="6" t="s">
        <v>1932</v>
      </c>
      <c r="M436" s="4" t="s">
        <v>33</v>
      </c>
      <c r="N436" s="4" t="s">
        <v>34</v>
      </c>
      <c r="O436" s="4" t="s">
        <v>16</v>
      </c>
      <c r="P436" s="4" t="s">
        <v>1933</v>
      </c>
      <c r="Q436" s="4" t="s">
        <v>20</v>
      </c>
      <c r="R436" s="4" t="s">
        <v>165</v>
      </c>
      <c r="S436" s="4" t="s">
        <v>22</v>
      </c>
      <c r="T436" s="7">
        <v>48</v>
      </c>
    </row>
    <row r="437" spans="1:20" s="1" customFormat="1">
      <c r="A437" s="4" t="s">
        <v>7959</v>
      </c>
      <c r="B437" s="4" t="s">
        <v>7960</v>
      </c>
      <c r="C437" s="4" t="s">
        <v>7691</v>
      </c>
      <c r="D437" s="4" t="s">
        <v>7472</v>
      </c>
      <c r="E437" s="4" t="s">
        <v>7481</v>
      </c>
      <c r="F437" s="4" t="s">
        <v>1934</v>
      </c>
      <c r="G437" s="4" t="s">
        <v>59</v>
      </c>
      <c r="H437" s="4" t="s">
        <v>27</v>
      </c>
      <c r="I437" s="57">
        <v>68</v>
      </c>
      <c r="J437" s="5">
        <f t="shared" si="16"/>
        <v>68</v>
      </c>
      <c r="K437" s="6">
        <v>22</v>
      </c>
      <c r="L437" s="6" t="s">
        <v>1935</v>
      </c>
      <c r="M437" s="4" t="s">
        <v>33</v>
      </c>
      <c r="N437" s="4" t="s">
        <v>34</v>
      </c>
      <c r="O437" s="4" t="s">
        <v>27</v>
      </c>
      <c r="P437" s="4" t="s">
        <v>1936</v>
      </c>
      <c r="Q437" s="4" t="s">
        <v>20</v>
      </c>
      <c r="R437" s="4" t="s">
        <v>165</v>
      </c>
      <c r="S437" s="4" t="s">
        <v>22</v>
      </c>
      <c r="T437" s="7">
        <v>48</v>
      </c>
    </row>
    <row r="438" spans="1:20" s="1" customFormat="1">
      <c r="A438" s="4" t="s">
        <v>7959</v>
      </c>
      <c r="B438" s="4" t="s">
        <v>7960</v>
      </c>
      <c r="C438" s="4" t="s">
        <v>7692</v>
      </c>
      <c r="D438" s="4" t="s">
        <v>7473</v>
      </c>
      <c r="E438" s="4" t="s">
        <v>7482</v>
      </c>
      <c r="F438" s="4" t="s">
        <v>1934</v>
      </c>
      <c r="G438" s="4" t="s">
        <v>59</v>
      </c>
      <c r="H438" s="4" t="s">
        <v>27</v>
      </c>
      <c r="I438" s="57">
        <v>77.349999999999994</v>
      </c>
      <c r="J438" s="5">
        <f t="shared" si="16"/>
        <v>77.349999999999994</v>
      </c>
      <c r="K438" s="6">
        <v>22</v>
      </c>
      <c r="L438" s="6" t="s">
        <v>1937</v>
      </c>
      <c r="M438" s="4" t="s">
        <v>33</v>
      </c>
      <c r="N438" s="4" t="s">
        <v>34</v>
      </c>
      <c r="O438" s="4" t="s">
        <v>27</v>
      </c>
      <c r="P438" s="4" t="s">
        <v>1938</v>
      </c>
      <c r="Q438" s="4" t="s">
        <v>20</v>
      </c>
      <c r="R438" s="4" t="s">
        <v>165</v>
      </c>
      <c r="S438" s="4" t="s">
        <v>22</v>
      </c>
      <c r="T438" s="7">
        <v>48</v>
      </c>
    </row>
    <row r="439" spans="1:20" s="1" customFormat="1">
      <c r="A439" s="4" t="s">
        <v>7959</v>
      </c>
      <c r="B439" s="4" t="s">
        <v>7960</v>
      </c>
      <c r="C439" s="4" t="s">
        <v>7693</v>
      </c>
      <c r="D439" s="4" t="s">
        <v>7474</v>
      </c>
      <c r="E439" s="4" t="s">
        <v>7483</v>
      </c>
      <c r="F439" s="4" t="s">
        <v>1934</v>
      </c>
      <c r="G439" s="4" t="s">
        <v>59</v>
      </c>
      <c r="H439" s="4" t="s">
        <v>27</v>
      </c>
      <c r="I439" s="57">
        <v>171.9</v>
      </c>
      <c r="J439" s="5">
        <f t="shared" si="16"/>
        <v>171.9</v>
      </c>
      <c r="K439" s="6">
        <v>22</v>
      </c>
      <c r="L439" s="6" t="s">
        <v>1939</v>
      </c>
      <c r="M439" s="4" t="s">
        <v>33</v>
      </c>
      <c r="N439" s="4" t="s">
        <v>34</v>
      </c>
      <c r="O439" s="4" t="s">
        <v>27</v>
      </c>
      <c r="P439" s="4" t="s">
        <v>1940</v>
      </c>
      <c r="Q439" s="4" t="s">
        <v>20</v>
      </c>
      <c r="R439" s="4" t="s">
        <v>165</v>
      </c>
      <c r="S439" s="4" t="s">
        <v>22</v>
      </c>
      <c r="T439" s="7">
        <v>48</v>
      </c>
    </row>
    <row r="440" spans="1:20" s="1" customFormat="1">
      <c r="A440" s="4" t="s">
        <v>7959</v>
      </c>
      <c r="B440" s="4" t="s">
        <v>7960</v>
      </c>
      <c r="C440" s="4" t="s">
        <v>7694</v>
      </c>
      <c r="D440" s="4" t="s">
        <v>7475</v>
      </c>
      <c r="E440" s="4" t="s">
        <v>7484</v>
      </c>
      <c r="F440" s="4" t="s">
        <v>1934</v>
      </c>
      <c r="G440" s="4" t="s">
        <v>59</v>
      </c>
      <c r="H440" s="4" t="s">
        <v>16</v>
      </c>
      <c r="I440" s="57">
        <v>226.1</v>
      </c>
      <c r="J440" s="5">
        <f t="shared" si="16"/>
        <v>452.2</v>
      </c>
      <c r="K440" s="6">
        <v>22</v>
      </c>
      <c r="L440" s="6" t="s">
        <v>1941</v>
      </c>
      <c r="M440" s="4" t="s">
        <v>33</v>
      </c>
      <c r="N440" s="4" t="s">
        <v>34</v>
      </c>
      <c r="O440" s="4" t="s">
        <v>16</v>
      </c>
      <c r="P440" s="4" t="s">
        <v>1942</v>
      </c>
      <c r="Q440" s="4" t="s">
        <v>20</v>
      </c>
      <c r="R440" s="4" t="s">
        <v>165</v>
      </c>
      <c r="S440" s="4" t="s">
        <v>22</v>
      </c>
      <c r="T440" s="7">
        <v>48</v>
      </c>
    </row>
    <row r="441" spans="1:20" s="1" customFormat="1">
      <c r="A441" s="4" t="s">
        <v>7959</v>
      </c>
      <c r="B441" s="4" t="s">
        <v>7960</v>
      </c>
      <c r="C441" s="4" t="s">
        <v>7695</v>
      </c>
      <c r="D441" s="4" t="s">
        <v>7476</v>
      </c>
      <c r="E441" s="4" t="s">
        <v>7485</v>
      </c>
      <c r="F441" s="4" t="s">
        <v>1943</v>
      </c>
      <c r="G441" s="4" t="s">
        <v>1928</v>
      </c>
      <c r="H441" s="4" t="s">
        <v>27</v>
      </c>
      <c r="I441" s="57">
        <v>214.2</v>
      </c>
      <c r="J441" s="5">
        <f t="shared" si="16"/>
        <v>214.2</v>
      </c>
      <c r="K441" s="6">
        <v>22</v>
      </c>
      <c r="L441" s="6" t="s">
        <v>1944</v>
      </c>
      <c r="M441" s="4" t="s">
        <v>33</v>
      </c>
      <c r="N441" s="4" t="s">
        <v>34</v>
      </c>
      <c r="O441" s="4" t="s">
        <v>27</v>
      </c>
      <c r="P441" s="4" t="s">
        <v>1945</v>
      </c>
      <c r="Q441" s="4" t="s">
        <v>20</v>
      </c>
      <c r="R441" s="4" t="s">
        <v>1633</v>
      </c>
      <c r="S441" s="4" t="s">
        <v>22</v>
      </c>
      <c r="T441" s="7">
        <v>48</v>
      </c>
    </row>
    <row r="442" spans="1:20" s="1" customFormat="1">
      <c r="A442" s="4" t="s">
        <v>7959</v>
      </c>
      <c r="B442" s="4" t="s">
        <v>7960</v>
      </c>
      <c r="C442" s="4" t="s">
        <v>7696</v>
      </c>
      <c r="D442" s="4" t="s">
        <v>7477</v>
      </c>
      <c r="E442" s="4" t="s">
        <v>7486</v>
      </c>
      <c r="F442" s="4" t="s">
        <v>1946</v>
      </c>
      <c r="G442" s="4" t="s">
        <v>1928</v>
      </c>
      <c r="H442" s="4" t="s">
        <v>16</v>
      </c>
      <c r="I442" s="57">
        <v>501.5</v>
      </c>
      <c r="J442" s="5">
        <f t="shared" si="16"/>
        <v>1003</v>
      </c>
      <c r="K442" s="6">
        <v>22</v>
      </c>
      <c r="L442" s="6" t="s">
        <v>1947</v>
      </c>
      <c r="M442" s="4" t="s">
        <v>33</v>
      </c>
      <c r="N442" s="4" t="s">
        <v>34</v>
      </c>
      <c r="O442" s="4" t="s">
        <v>16</v>
      </c>
      <c r="P442" s="4" t="s">
        <v>1948</v>
      </c>
      <c r="Q442" s="4" t="s">
        <v>20</v>
      </c>
      <c r="R442" s="4" t="s">
        <v>1633</v>
      </c>
      <c r="S442" s="4" t="s">
        <v>22</v>
      </c>
      <c r="T442" s="7">
        <v>48</v>
      </c>
    </row>
    <row r="443" spans="1:20" s="1" customFormat="1">
      <c r="A443" s="4" t="s">
        <v>7959</v>
      </c>
      <c r="B443" s="4" t="s">
        <v>7960</v>
      </c>
      <c r="C443" s="4" t="s">
        <v>7697</v>
      </c>
      <c r="D443" s="4" t="s">
        <v>1949</v>
      </c>
      <c r="E443" s="4" t="s">
        <v>7487</v>
      </c>
      <c r="F443" s="4" t="s">
        <v>1934</v>
      </c>
      <c r="G443" s="4" t="s">
        <v>59</v>
      </c>
      <c r="H443" s="4" t="s">
        <v>27</v>
      </c>
      <c r="I443" s="57">
        <v>88.4</v>
      </c>
      <c r="J443" s="5">
        <f t="shared" si="16"/>
        <v>88.4</v>
      </c>
      <c r="K443" s="6">
        <v>22</v>
      </c>
      <c r="L443" s="6" t="s">
        <v>1950</v>
      </c>
      <c r="M443" s="4" t="s">
        <v>33</v>
      </c>
      <c r="N443" s="4" t="s">
        <v>34</v>
      </c>
      <c r="O443" s="4" t="s">
        <v>27</v>
      </c>
      <c r="P443" s="4" t="s">
        <v>1951</v>
      </c>
      <c r="Q443" s="4" t="s">
        <v>20</v>
      </c>
      <c r="R443" s="4" t="s">
        <v>165</v>
      </c>
      <c r="S443" s="4" t="s">
        <v>22</v>
      </c>
      <c r="T443" s="7">
        <v>48</v>
      </c>
    </row>
    <row r="444" spans="1:20" s="1" customFormat="1">
      <c r="A444" s="4" t="s">
        <v>7959</v>
      </c>
      <c r="B444" s="4" t="s">
        <v>7960</v>
      </c>
      <c r="C444" s="4" t="s">
        <v>1952</v>
      </c>
      <c r="D444" s="4" t="s">
        <v>7488</v>
      </c>
      <c r="E444" s="4" t="s">
        <v>1953</v>
      </c>
      <c r="F444" s="4" t="s">
        <v>1954</v>
      </c>
      <c r="G444" s="4" t="s">
        <v>59</v>
      </c>
      <c r="H444" s="4" t="s">
        <v>673</v>
      </c>
      <c r="I444" s="57">
        <v>536.79999999999995</v>
      </c>
      <c r="J444" s="5">
        <f t="shared" si="16"/>
        <v>3757.5999999999995</v>
      </c>
      <c r="K444" s="6">
        <v>22</v>
      </c>
      <c r="L444" s="6" t="s">
        <v>1955</v>
      </c>
      <c r="M444" s="4" t="s">
        <v>1956</v>
      </c>
      <c r="N444" s="4" t="s">
        <v>18</v>
      </c>
      <c r="O444" s="4" t="s">
        <v>673</v>
      </c>
      <c r="P444" s="4" t="s">
        <v>1957</v>
      </c>
      <c r="Q444" s="4" t="s">
        <v>20</v>
      </c>
      <c r="R444" s="4" t="s">
        <v>1633</v>
      </c>
      <c r="S444" s="4" t="s">
        <v>22</v>
      </c>
      <c r="T444" s="7">
        <v>48</v>
      </c>
    </row>
    <row r="445" spans="1:20" s="1" customFormat="1">
      <c r="A445" s="4" t="s">
        <v>7959</v>
      </c>
      <c r="B445" s="4" t="s">
        <v>7960</v>
      </c>
      <c r="C445" s="4" t="s">
        <v>1958</v>
      </c>
      <c r="D445" s="4" t="s">
        <v>7489</v>
      </c>
      <c r="E445" s="4" t="s">
        <v>1959</v>
      </c>
      <c r="F445" s="4" t="s">
        <v>1960</v>
      </c>
      <c r="G445" s="4" t="s">
        <v>59</v>
      </c>
      <c r="H445" s="4" t="s">
        <v>201</v>
      </c>
      <c r="I445" s="57">
        <v>542.4</v>
      </c>
      <c r="J445" s="5">
        <f t="shared" si="16"/>
        <v>1627.1999999999998</v>
      </c>
      <c r="K445" s="6">
        <v>22</v>
      </c>
      <c r="L445" s="6" t="s">
        <v>1961</v>
      </c>
      <c r="M445" s="4" t="s">
        <v>1962</v>
      </c>
      <c r="N445" s="4" t="s">
        <v>1963</v>
      </c>
      <c r="O445" s="4" t="s">
        <v>1964</v>
      </c>
      <c r="P445" s="4" t="s">
        <v>1965</v>
      </c>
      <c r="Q445" s="4" t="s">
        <v>20</v>
      </c>
      <c r="R445" s="4" t="s">
        <v>1966</v>
      </c>
      <c r="S445" s="4" t="s">
        <v>1661</v>
      </c>
      <c r="T445" s="7">
        <v>48</v>
      </c>
    </row>
    <row r="446" spans="1:20" s="1" customFormat="1">
      <c r="A446" s="4" t="s">
        <v>7959</v>
      </c>
      <c r="B446" s="4" t="s">
        <v>7960</v>
      </c>
      <c r="C446" s="4" t="s">
        <v>1967</v>
      </c>
      <c r="D446" s="4" t="s">
        <v>7490</v>
      </c>
      <c r="E446" s="4" t="s">
        <v>1968</v>
      </c>
      <c r="F446" s="4" t="s">
        <v>1969</v>
      </c>
      <c r="G446" s="4" t="s">
        <v>59</v>
      </c>
      <c r="H446" s="4" t="s">
        <v>16</v>
      </c>
      <c r="I446" s="57">
        <v>24.65</v>
      </c>
      <c r="J446" s="5">
        <f t="shared" si="16"/>
        <v>49.3</v>
      </c>
      <c r="K446" s="6">
        <v>22</v>
      </c>
      <c r="L446" s="6" t="s">
        <v>1970</v>
      </c>
      <c r="M446" s="4" t="s">
        <v>1971</v>
      </c>
      <c r="N446" s="4" t="s">
        <v>18</v>
      </c>
      <c r="O446" s="4" t="s">
        <v>16</v>
      </c>
      <c r="P446" s="4" t="s">
        <v>1972</v>
      </c>
      <c r="Q446" s="4" t="s">
        <v>20</v>
      </c>
      <c r="R446" s="4" t="s">
        <v>1651</v>
      </c>
      <c r="S446" s="4" t="s">
        <v>22</v>
      </c>
      <c r="T446" s="7">
        <v>48</v>
      </c>
    </row>
    <row r="447" spans="1:20" s="1" customFormat="1">
      <c r="A447" s="4" t="s">
        <v>7959</v>
      </c>
      <c r="B447" s="4" t="s">
        <v>7960</v>
      </c>
      <c r="C447" s="4" t="s">
        <v>1973</v>
      </c>
      <c r="D447" s="4" t="s">
        <v>1974</v>
      </c>
      <c r="E447" s="4" t="s">
        <v>1975</v>
      </c>
      <c r="F447" s="4" t="s">
        <v>1976</v>
      </c>
      <c r="G447" s="4" t="s">
        <v>32</v>
      </c>
      <c r="H447" s="4" t="s">
        <v>1977</v>
      </c>
      <c r="I447" s="57">
        <v>82.5</v>
      </c>
      <c r="J447" s="5">
        <f t="shared" si="16"/>
        <v>8250</v>
      </c>
      <c r="K447" s="6">
        <v>22</v>
      </c>
      <c r="L447" s="6" t="s">
        <v>1978</v>
      </c>
      <c r="M447" s="4" t="s">
        <v>1979</v>
      </c>
      <c r="N447" s="4" t="s">
        <v>18</v>
      </c>
      <c r="O447" s="4" t="s">
        <v>1977</v>
      </c>
      <c r="P447" s="4" t="s">
        <v>1980</v>
      </c>
      <c r="Q447" s="4" t="s">
        <v>20</v>
      </c>
      <c r="R447" s="4" t="s">
        <v>214</v>
      </c>
      <c r="S447" s="4" t="s">
        <v>22</v>
      </c>
      <c r="T447" s="7">
        <v>48</v>
      </c>
    </row>
    <row r="448" spans="1:20" s="1" customFormat="1">
      <c r="A448" s="4" t="s">
        <v>7959</v>
      </c>
      <c r="B448" s="4" t="s">
        <v>7960</v>
      </c>
      <c r="C448" s="4" t="s">
        <v>1981</v>
      </c>
      <c r="D448" s="4" t="s">
        <v>1982</v>
      </c>
      <c r="E448" s="4" t="s">
        <v>1983</v>
      </c>
      <c r="F448" s="4" t="s">
        <v>1984</v>
      </c>
      <c r="G448" s="4" t="s">
        <v>59</v>
      </c>
      <c r="H448" s="4" t="s">
        <v>16</v>
      </c>
      <c r="I448" s="57">
        <v>78.2</v>
      </c>
      <c r="J448" s="5">
        <f t="shared" si="16"/>
        <v>156.4</v>
      </c>
      <c r="K448" s="6">
        <v>22</v>
      </c>
      <c r="L448" s="6" t="s">
        <v>1985</v>
      </c>
      <c r="M448" s="4" t="s">
        <v>1986</v>
      </c>
      <c r="N448" s="4" t="s">
        <v>18</v>
      </c>
      <c r="O448" s="4" t="s">
        <v>16</v>
      </c>
      <c r="P448" s="4" t="s">
        <v>1987</v>
      </c>
      <c r="Q448" s="4" t="s">
        <v>20</v>
      </c>
      <c r="R448" s="4" t="s">
        <v>1988</v>
      </c>
      <c r="S448" s="4" t="s">
        <v>22</v>
      </c>
      <c r="T448" s="7">
        <v>48</v>
      </c>
    </row>
    <row r="449" spans="1:20" s="1" customFormat="1">
      <c r="A449" s="4" t="s">
        <v>7959</v>
      </c>
      <c r="B449" s="4" t="s">
        <v>7960</v>
      </c>
      <c r="C449" s="4" t="s">
        <v>1989</v>
      </c>
      <c r="D449" s="4" t="s">
        <v>1990</v>
      </c>
      <c r="E449" s="4" t="s">
        <v>1991</v>
      </c>
      <c r="F449" s="4" t="s">
        <v>1992</v>
      </c>
      <c r="G449" s="4" t="s">
        <v>59</v>
      </c>
      <c r="H449" s="4" t="s">
        <v>16</v>
      </c>
      <c r="I449" s="57">
        <v>814.4</v>
      </c>
      <c r="J449" s="5">
        <f t="shared" si="16"/>
        <v>1628.8</v>
      </c>
      <c r="K449" s="6">
        <v>22</v>
      </c>
      <c r="L449" s="6" t="s">
        <v>1993</v>
      </c>
      <c r="M449" s="4" t="s">
        <v>1994</v>
      </c>
      <c r="N449" s="4" t="s">
        <v>18</v>
      </c>
      <c r="O449" s="4" t="s">
        <v>16</v>
      </c>
      <c r="P449" s="4" t="s">
        <v>1995</v>
      </c>
      <c r="Q449" s="4" t="s">
        <v>20</v>
      </c>
      <c r="R449" s="4" t="s">
        <v>1633</v>
      </c>
      <c r="S449" s="4" t="s">
        <v>22</v>
      </c>
      <c r="T449" s="7">
        <v>48</v>
      </c>
    </row>
    <row r="450" spans="1:20" s="1" customFormat="1" ht="26.25">
      <c r="A450" s="4" t="s">
        <v>7959</v>
      </c>
      <c r="B450" s="4" t="s">
        <v>7960</v>
      </c>
      <c r="C450" s="4" t="s">
        <v>1996</v>
      </c>
      <c r="D450" s="4" t="s">
        <v>1997</v>
      </c>
      <c r="E450" s="4" t="s">
        <v>1998</v>
      </c>
      <c r="F450" s="23" t="s">
        <v>1999</v>
      </c>
      <c r="G450" s="4" t="s">
        <v>59</v>
      </c>
      <c r="H450" s="4" t="s">
        <v>2000</v>
      </c>
      <c r="I450" s="57">
        <v>18</v>
      </c>
      <c r="J450" s="5">
        <f t="shared" si="16"/>
        <v>4680</v>
      </c>
      <c r="K450" s="6">
        <v>22</v>
      </c>
      <c r="L450" s="6" t="s">
        <v>2001</v>
      </c>
      <c r="M450" s="4" t="s">
        <v>2002</v>
      </c>
      <c r="N450" s="4" t="s">
        <v>334</v>
      </c>
      <c r="O450" s="4" t="s">
        <v>2003</v>
      </c>
      <c r="P450" s="4" t="s">
        <v>2004</v>
      </c>
      <c r="Q450" s="4" t="s">
        <v>20</v>
      </c>
      <c r="R450" s="4" t="s">
        <v>377</v>
      </c>
      <c r="S450" s="4" t="s">
        <v>22</v>
      </c>
      <c r="T450" s="7"/>
    </row>
    <row r="451" spans="1:20" s="1" customFormat="1">
      <c r="A451" s="4" t="s">
        <v>2017</v>
      </c>
      <c r="B451" s="4" t="s">
        <v>2018</v>
      </c>
      <c r="C451" s="4" t="s">
        <v>2019</v>
      </c>
      <c r="D451" s="4" t="s">
        <v>2020</v>
      </c>
      <c r="E451" s="4">
        <v>4920000045</v>
      </c>
      <c r="F451" s="4" t="s">
        <v>2021</v>
      </c>
      <c r="G451" s="4" t="s">
        <v>32</v>
      </c>
      <c r="H451" s="4" t="s">
        <v>16</v>
      </c>
      <c r="I451" s="57">
        <v>300.8</v>
      </c>
      <c r="J451" s="5">
        <f t="shared" si="16"/>
        <v>601.6</v>
      </c>
      <c r="K451" s="6">
        <v>22</v>
      </c>
      <c r="L451" s="6" t="s">
        <v>2022</v>
      </c>
      <c r="M451" s="4" t="s">
        <v>2023</v>
      </c>
      <c r="N451" s="4" t="s">
        <v>2024</v>
      </c>
      <c r="O451" s="4" t="s">
        <v>232</v>
      </c>
      <c r="P451" s="4" t="s">
        <v>2025</v>
      </c>
      <c r="Q451" s="4" t="s">
        <v>20</v>
      </c>
      <c r="R451" s="4" t="s">
        <v>22</v>
      </c>
      <c r="S451" s="4" t="s">
        <v>22</v>
      </c>
      <c r="T451" s="7">
        <v>48</v>
      </c>
    </row>
    <row r="452" spans="1:20" s="1" customFormat="1">
      <c r="A452" s="4" t="s">
        <v>2017</v>
      </c>
      <c r="B452" s="4" t="s">
        <v>2018</v>
      </c>
      <c r="C452" s="4" t="s">
        <v>2026</v>
      </c>
      <c r="D452" s="4" t="s">
        <v>2027</v>
      </c>
      <c r="E452" s="4">
        <v>4920000053</v>
      </c>
      <c r="F452" s="4" t="s">
        <v>2021</v>
      </c>
      <c r="G452" s="4" t="s">
        <v>32</v>
      </c>
      <c r="H452" s="4" t="s">
        <v>16</v>
      </c>
      <c r="I452" s="57">
        <v>300.8</v>
      </c>
      <c r="J452" s="5">
        <f t="shared" si="16"/>
        <v>601.6</v>
      </c>
      <c r="K452" s="6">
        <v>22</v>
      </c>
      <c r="L452" s="6" t="s">
        <v>2028</v>
      </c>
      <c r="M452" s="4" t="s">
        <v>2023</v>
      </c>
      <c r="N452" s="4" t="s">
        <v>2024</v>
      </c>
      <c r="O452" s="4" t="s">
        <v>232</v>
      </c>
      <c r="P452" s="4" t="s">
        <v>2029</v>
      </c>
      <c r="Q452" s="4" t="s">
        <v>20</v>
      </c>
      <c r="R452" s="4" t="s">
        <v>22</v>
      </c>
      <c r="S452" s="4" t="s">
        <v>22</v>
      </c>
      <c r="T452" s="7">
        <v>48</v>
      </c>
    </row>
    <row r="453" spans="1:20" s="1" customFormat="1">
      <c r="A453" s="4" t="s">
        <v>2017</v>
      </c>
      <c r="B453" s="4" t="s">
        <v>2018</v>
      </c>
      <c r="C453" s="4" t="s">
        <v>2030</v>
      </c>
      <c r="D453" s="4" t="s">
        <v>2031</v>
      </c>
      <c r="E453" s="4">
        <v>4920000088</v>
      </c>
      <c r="F453" s="4" t="s">
        <v>22</v>
      </c>
      <c r="G453" s="4" t="s">
        <v>32</v>
      </c>
      <c r="H453" s="4" t="s">
        <v>27</v>
      </c>
      <c r="I453" s="57">
        <v>300.8</v>
      </c>
      <c r="J453" s="5">
        <f t="shared" si="16"/>
        <v>300.8</v>
      </c>
      <c r="K453" s="6">
        <v>22</v>
      </c>
      <c r="L453" s="6" t="s">
        <v>2032</v>
      </c>
      <c r="M453" s="4" t="s">
        <v>2033</v>
      </c>
      <c r="N453" s="4" t="s">
        <v>113</v>
      </c>
      <c r="O453" s="4" t="s">
        <v>27</v>
      </c>
      <c r="P453" s="4" t="s">
        <v>2034</v>
      </c>
      <c r="Q453" s="4" t="s">
        <v>20</v>
      </c>
      <c r="R453" s="4" t="s">
        <v>22</v>
      </c>
      <c r="S453" s="4" t="s">
        <v>22</v>
      </c>
      <c r="T453" s="7">
        <v>48</v>
      </c>
    </row>
    <row r="454" spans="1:20" s="1" customFormat="1">
      <c r="A454" s="4" t="s">
        <v>2017</v>
      </c>
      <c r="B454" s="4" t="s">
        <v>2018</v>
      </c>
      <c r="C454" s="4" t="s">
        <v>2035</v>
      </c>
      <c r="D454" s="4" t="s">
        <v>2036</v>
      </c>
      <c r="E454" s="4">
        <v>4924000088</v>
      </c>
      <c r="F454" s="4" t="s">
        <v>2021</v>
      </c>
      <c r="G454" s="4" t="s">
        <v>32</v>
      </c>
      <c r="H454" s="4" t="s">
        <v>16</v>
      </c>
      <c r="I454" s="57">
        <v>300.8</v>
      </c>
      <c r="J454" s="5">
        <f t="shared" si="16"/>
        <v>601.6</v>
      </c>
      <c r="K454" s="6">
        <v>22</v>
      </c>
      <c r="L454" s="6" t="s">
        <v>2037</v>
      </c>
      <c r="M454" s="4" t="s">
        <v>2023</v>
      </c>
      <c r="N454" s="4" t="s">
        <v>2024</v>
      </c>
      <c r="O454" s="4" t="s">
        <v>232</v>
      </c>
      <c r="P454" s="4" t="s">
        <v>2038</v>
      </c>
      <c r="Q454" s="4" t="s">
        <v>20</v>
      </c>
      <c r="R454" s="4" t="s">
        <v>22</v>
      </c>
      <c r="S454" s="4" t="s">
        <v>22</v>
      </c>
      <c r="T454" s="7">
        <v>48</v>
      </c>
    </row>
    <row r="455" spans="1:20" s="1" customFormat="1">
      <c r="A455" s="9" t="s">
        <v>2017</v>
      </c>
      <c r="B455" s="9" t="s">
        <v>2018</v>
      </c>
      <c r="C455" s="9" t="s">
        <v>8000</v>
      </c>
      <c r="D455" s="9" t="s">
        <v>8001</v>
      </c>
      <c r="E455" s="9" t="s">
        <v>8002</v>
      </c>
      <c r="F455" s="9" t="s">
        <v>22</v>
      </c>
      <c r="G455" s="9" t="s">
        <v>32</v>
      </c>
      <c r="H455" s="9" t="s">
        <v>16</v>
      </c>
      <c r="I455" s="58">
        <v>0</v>
      </c>
      <c r="J455" s="10">
        <v>0</v>
      </c>
      <c r="K455" s="12">
        <v>22</v>
      </c>
      <c r="L455" s="12"/>
      <c r="M455" s="4" t="s">
        <v>8003</v>
      </c>
      <c r="N455" s="9" t="s">
        <v>70</v>
      </c>
      <c r="O455" s="9" t="s">
        <v>16</v>
      </c>
      <c r="P455" s="4" t="s">
        <v>8004</v>
      </c>
      <c r="Q455" s="4" t="s">
        <v>20</v>
      </c>
      <c r="R455" s="4" t="s">
        <v>22</v>
      </c>
      <c r="S455" s="9" t="s">
        <v>22</v>
      </c>
      <c r="T455" s="13">
        <v>48</v>
      </c>
    </row>
    <row r="456" spans="1:20" s="1" customFormat="1">
      <c r="A456" s="9" t="s">
        <v>2017</v>
      </c>
      <c r="B456" s="9" t="s">
        <v>2018</v>
      </c>
      <c r="C456" s="9" t="s">
        <v>8005</v>
      </c>
      <c r="D456" s="9" t="s">
        <v>8006</v>
      </c>
      <c r="E456" s="9" t="s">
        <v>8007</v>
      </c>
      <c r="F456" s="9" t="s">
        <v>22</v>
      </c>
      <c r="G456" s="9" t="s">
        <v>32</v>
      </c>
      <c r="H456" s="9" t="s">
        <v>16</v>
      </c>
      <c r="I456" s="58">
        <v>0</v>
      </c>
      <c r="J456" s="10">
        <v>0</v>
      </c>
      <c r="K456" s="12">
        <v>22</v>
      </c>
      <c r="L456" s="12"/>
      <c r="M456" s="4" t="s">
        <v>2039</v>
      </c>
      <c r="N456" s="9" t="s">
        <v>70</v>
      </c>
      <c r="O456" s="9" t="s">
        <v>16</v>
      </c>
      <c r="P456" s="4" t="s">
        <v>8008</v>
      </c>
      <c r="Q456" s="4" t="s">
        <v>20</v>
      </c>
      <c r="R456" s="4" t="s">
        <v>22</v>
      </c>
      <c r="S456" s="9" t="s">
        <v>22</v>
      </c>
      <c r="T456" s="13">
        <v>48</v>
      </c>
    </row>
    <row r="457" spans="1:20" s="1" customFormat="1">
      <c r="A457" s="9" t="s">
        <v>2017</v>
      </c>
      <c r="B457" s="9" t="s">
        <v>2018</v>
      </c>
      <c r="C457" s="9" t="s">
        <v>8009</v>
      </c>
      <c r="D457" s="9" t="s">
        <v>8010</v>
      </c>
      <c r="E457" s="9" t="s">
        <v>8011</v>
      </c>
      <c r="F457" s="9" t="s">
        <v>22</v>
      </c>
      <c r="G457" s="9" t="s">
        <v>32</v>
      </c>
      <c r="H457" s="9" t="s">
        <v>16</v>
      </c>
      <c r="I457" s="58">
        <v>0</v>
      </c>
      <c r="J457" s="10">
        <v>0</v>
      </c>
      <c r="K457" s="12">
        <v>22</v>
      </c>
      <c r="L457" s="12"/>
      <c r="M457" s="4" t="s">
        <v>8003</v>
      </c>
      <c r="N457" s="9" t="s">
        <v>70</v>
      </c>
      <c r="O457" s="9" t="s">
        <v>16</v>
      </c>
      <c r="P457" s="4" t="s">
        <v>8012</v>
      </c>
      <c r="Q457" s="4" t="s">
        <v>20</v>
      </c>
      <c r="R457" s="4" t="s">
        <v>22</v>
      </c>
      <c r="S457" s="9" t="s">
        <v>22</v>
      </c>
      <c r="T457" s="13">
        <v>48</v>
      </c>
    </row>
    <row r="458" spans="1:20" s="1" customFormat="1">
      <c r="A458" s="4" t="s">
        <v>2017</v>
      </c>
      <c r="B458" s="4" t="s">
        <v>2018</v>
      </c>
      <c r="C458" s="4" t="s">
        <v>2040</v>
      </c>
      <c r="D458" s="4" t="s">
        <v>2041</v>
      </c>
      <c r="E458" s="4" t="s">
        <v>2042</v>
      </c>
      <c r="F458" s="4" t="s">
        <v>22</v>
      </c>
      <c r="G458" s="4" t="s">
        <v>32</v>
      </c>
      <c r="H458" s="4" t="s">
        <v>27</v>
      </c>
      <c r="I458" s="57">
        <v>230.4</v>
      </c>
      <c r="J458" s="5">
        <f t="shared" ref="J458:J469" si="17">H458*I458</f>
        <v>230.4</v>
      </c>
      <c r="K458" s="6">
        <v>22</v>
      </c>
      <c r="L458" s="6"/>
      <c r="M458" s="4" t="s">
        <v>2043</v>
      </c>
      <c r="N458" s="4" t="s">
        <v>113</v>
      </c>
      <c r="O458" s="4" t="s">
        <v>27</v>
      </c>
      <c r="P458" s="4" t="s">
        <v>2044</v>
      </c>
      <c r="Q458" s="4" t="s">
        <v>20</v>
      </c>
      <c r="R458" s="4" t="s">
        <v>22</v>
      </c>
      <c r="S458" s="4" t="s">
        <v>22</v>
      </c>
      <c r="T458" s="7">
        <v>48</v>
      </c>
    </row>
    <row r="459" spans="1:20" s="1" customFormat="1">
      <c r="A459" s="4" t="s">
        <v>2017</v>
      </c>
      <c r="B459" s="4" t="s">
        <v>2018</v>
      </c>
      <c r="C459" s="4" t="s">
        <v>2045</v>
      </c>
      <c r="D459" s="4" t="s">
        <v>2046</v>
      </c>
      <c r="E459" s="4">
        <v>3123000055</v>
      </c>
      <c r="F459" s="4" t="s">
        <v>22</v>
      </c>
      <c r="G459" s="4" t="s">
        <v>32</v>
      </c>
      <c r="H459" s="4" t="s">
        <v>27</v>
      </c>
      <c r="I459" s="57">
        <v>230.4</v>
      </c>
      <c r="J459" s="5">
        <f t="shared" si="17"/>
        <v>230.4</v>
      </c>
      <c r="K459" s="6">
        <v>22</v>
      </c>
      <c r="L459" s="6" t="s">
        <v>2047</v>
      </c>
      <c r="M459" s="4" t="s">
        <v>2043</v>
      </c>
      <c r="N459" s="4" t="s">
        <v>113</v>
      </c>
      <c r="O459" s="4" t="s">
        <v>27</v>
      </c>
      <c r="P459" s="4" t="s">
        <v>2048</v>
      </c>
      <c r="Q459" s="4" t="s">
        <v>20</v>
      </c>
      <c r="R459" s="4" t="s">
        <v>22</v>
      </c>
      <c r="S459" s="4" t="s">
        <v>22</v>
      </c>
      <c r="T459" s="7">
        <v>48</v>
      </c>
    </row>
    <row r="460" spans="1:20" s="1" customFormat="1">
      <c r="A460" s="4" t="s">
        <v>2017</v>
      </c>
      <c r="B460" s="4" t="s">
        <v>2018</v>
      </c>
      <c r="C460" s="4" t="s">
        <v>2049</v>
      </c>
      <c r="D460" s="4" t="s">
        <v>2050</v>
      </c>
      <c r="E460" s="4" t="s">
        <v>2051</v>
      </c>
      <c r="F460" s="4" t="s">
        <v>22</v>
      </c>
      <c r="G460" s="4" t="s">
        <v>32</v>
      </c>
      <c r="H460" s="4" t="s">
        <v>27</v>
      </c>
      <c r="I460" s="57">
        <v>230.4</v>
      </c>
      <c r="J460" s="5">
        <f t="shared" si="17"/>
        <v>230.4</v>
      </c>
      <c r="K460" s="6">
        <v>22</v>
      </c>
      <c r="L460" s="6"/>
      <c r="M460" s="4" t="s">
        <v>2043</v>
      </c>
      <c r="N460" s="4" t="s">
        <v>113</v>
      </c>
      <c r="O460" s="4" t="s">
        <v>27</v>
      </c>
      <c r="P460" s="4" t="s">
        <v>2052</v>
      </c>
      <c r="Q460" s="4" t="s">
        <v>20</v>
      </c>
      <c r="R460" s="4" t="s">
        <v>22</v>
      </c>
      <c r="S460" s="4" t="s">
        <v>22</v>
      </c>
      <c r="T460" s="7">
        <v>48</v>
      </c>
    </row>
    <row r="461" spans="1:20" s="1" customFormat="1">
      <c r="A461" s="4" t="s">
        <v>2017</v>
      </c>
      <c r="B461" s="4" t="s">
        <v>2018</v>
      </c>
      <c r="C461" s="4" t="s">
        <v>2053</v>
      </c>
      <c r="D461" s="4" t="s">
        <v>2054</v>
      </c>
      <c r="E461" s="4" t="s">
        <v>2055</v>
      </c>
      <c r="F461" s="4" t="s">
        <v>2021</v>
      </c>
      <c r="G461" s="4" t="s">
        <v>32</v>
      </c>
      <c r="H461" s="4" t="s">
        <v>16</v>
      </c>
      <c r="I461" s="57">
        <v>668.8</v>
      </c>
      <c r="J461" s="5">
        <f t="shared" si="17"/>
        <v>1337.6</v>
      </c>
      <c r="K461" s="6">
        <v>22</v>
      </c>
      <c r="L461" s="6"/>
      <c r="M461" s="4" t="s">
        <v>2056</v>
      </c>
      <c r="N461" s="4" t="s">
        <v>2024</v>
      </c>
      <c r="O461" s="4" t="s">
        <v>232</v>
      </c>
      <c r="P461" s="4" t="s">
        <v>2057</v>
      </c>
      <c r="Q461" s="4" t="s">
        <v>20</v>
      </c>
      <c r="R461" s="4" t="s">
        <v>22</v>
      </c>
      <c r="S461" s="4" t="s">
        <v>22</v>
      </c>
      <c r="T461" s="7">
        <v>48</v>
      </c>
    </row>
    <row r="462" spans="1:20" s="1" customFormat="1">
      <c r="A462" s="4" t="s">
        <v>2017</v>
      </c>
      <c r="B462" s="4" t="s">
        <v>2018</v>
      </c>
      <c r="C462" s="4" t="s">
        <v>2058</v>
      </c>
      <c r="D462" s="4" t="s">
        <v>2059</v>
      </c>
      <c r="E462" s="4">
        <v>3123000900</v>
      </c>
      <c r="F462" s="4" t="s">
        <v>22</v>
      </c>
      <c r="G462" s="4" t="s">
        <v>22</v>
      </c>
      <c r="H462" s="4" t="s">
        <v>1861</v>
      </c>
      <c r="I462" s="57">
        <v>566.4</v>
      </c>
      <c r="J462" s="5">
        <f t="shared" si="17"/>
        <v>0</v>
      </c>
      <c r="K462" s="6">
        <v>22</v>
      </c>
      <c r="L462" s="6" t="s">
        <v>2060</v>
      </c>
      <c r="M462" s="4" t="s">
        <v>33</v>
      </c>
      <c r="N462" s="4" t="s">
        <v>113</v>
      </c>
      <c r="O462" s="4" t="s">
        <v>1861</v>
      </c>
      <c r="P462" s="4" t="s">
        <v>2061</v>
      </c>
      <c r="Q462" s="4" t="s">
        <v>20</v>
      </c>
      <c r="R462" s="4" t="s">
        <v>22</v>
      </c>
      <c r="S462" s="4" t="s">
        <v>22</v>
      </c>
      <c r="T462" s="7">
        <v>48</v>
      </c>
    </row>
    <row r="463" spans="1:20" s="1" customFormat="1">
      <c r="A463" s="4" t="s">
        <v>2017</v>
      </c>
      <c r="B463" s="4" t="s">
        <v>2018</v>
      </c>
      <c r="C463" s="4" t="s">
        <v>2062</v>
      </c>
      <c r="D463" s="4" t="s">
        <v>2063</v>
      </c>
      <c r="E463" s="4" t="s">
        <v>2064</v>
      </c>
      <c r="F463" s="4" t="s">
        <v>22</v>
      </c>
      <c r="G463" s="4" t="s">
        <v>32</v>
      </c>
      <c r="H463" s="4" t="s">
        <v>16</v>
      </c>
      <c r="I463" s="57">
        <v>124.8</v>
      </c>
      <c r="J463" s="5">
        <f t="shared" si="17"/>
        <v>249.6</v>
      </c>
      <c r="K463" s="6">
        <v>22</v>
      </c>
      <c r="L463" s="6"/>
      <c r="M463" s="4" t="s">
        <v>2065</v>
      </c>
      <c r="N463" s="4" t="s">
        <v>482</v>
      </c>
      <c r="O463" s="4" t="s">
        <v>16</v>
      </c>
      <c r="P463" s="4" t="s">
        <v>68</v>
      </c>
      <c r="Q463" s="4" t="s">
        <v>20</v>
      </c>
      <c r="R463" s="4" t="s">
        <v>22</v>
      </c>
      <c r="S463" s="4" t="s">
        <v>22</v>
      </c>
      <c r="T463" s="7">
        <v>48</v>
      </c>
    </row>
    <row r="464" spans="1:20" s="1" customFormat="1">
      <c r="A464" s="4" t="s">
        <v>2017</v>
      </c>
      <c r="B464" s="4" t="s">
        <v>2018</v>
      </c>
      <c r="C464" s="4" t="s">
        <v>2066</v>
      </c>
      <c r="D464" s="4" t="s">
        <v>2067</v>
      </c>
      <c r="E464" s="4">
        <v>3125000036</v>
      </c>
      <c r="F464" s="4" t="s">
        <v>22</v>
      </c>
      <c r="G464" s="4" t="s">
        <v>32</v>
      </c>
      <c r="H464" s="4" t="s">
        <v>16</v>
      </c>
      <c r="I464" s="57">
        <v>668.8</v>
      </c>
      <c r="J464" s="5">
        <f t="shared" si="17"/>
        <v>1337.6</v>
      </c>
      <c r="K464" s="6">
        <v>22</v>
      </c>
      <c r="L464" s="6" t="s">
        <v>2068</v>
      </c>
      <c r="M464" s="4" t="s">
        <v>2069</v>
      </c>
      <c r="N464" s="4" t="s">
        <v>2070</v>
      </c>
      <c r="O464" s="4" t="s">
        <v>232</v>
      </c>
      <c r="P464" s="4" t="s">
        <v>2071</v>
      </c>
      <c r="Q464" s="4" t="s">
        <v>20</v>
      </c>
      <c r="R464" s="4" t="s">
        <v>22</v>
      </c>
      <c r="S464" s="4" t="s">
        <v>22</v>
      </c>
      <c r="T464" s="7">
        <v>48</v>
      </c>
    </row>
    <row r="465" spans="1:20" s="1" customFormat="1">
      <c r="A465" s="4" t="s">
        <v>2017</v>
      </c>
      <c r="B465" s="4" t="s">
        <v>2018</v>
      </c>
      <c r="C465" s="4" t="s">
        <v>2072</v>
      </c>
      <c r="D465" s="4" t="s">
        <v>2073</v>
      </c>
      <c r="E465" s="4">
        <v>3123000063</v>
      </c>
      <c r="F465" s="4" t="s">
        <v>22</v>
      </c>
      <c r="G465" s="4" t="s">
        <v>32</v>
      </c>
      <c r="H465" s="4" t="s">
        <v>27</v>
      </c>
      <c r="I465" s="57">
        <v>230.4</v>
      </c>
      <c r="J465" s="5">
        <f t="shared" si="17"/>
        <v>230.4</v>
      </c>
      <c r="K465" s="6">
        <v>22</v>
      </c>
      <c r="L465" s="6" t="s">
        <v>2074</v>
      </c>
      <c r="M465" s="4" t="s">
        <v>2075</v>
      </c>
      <c r="N465" s="4" t="s">
        <v>113</v>
      </c>
      <c r="O465" s="4" t="s">
        <v>27</v>
      </c>
      <c r="P465" s="4" t="s">
        <v>2076</v>
      </c>
      <c r="Q465" s="4" t="s">
        <v>20</v>
      </c>
      <c r="R465" s="4" t="s">
        <v>22</v>
      </c>
      <c r="S465" s="4" t="s">
        <v>22</v>
      </c>
      <c r="T465" s="7">
        <v>48</v>
      </c>
    </row>
    <row r="466" spans="1:20" s="1" customFormat="1">
      <c r="A466" s="4" t="s">
        <v>2017</v>
      </c>
      <c r="B466" s="4" t="s">
        <v>2018</v>
      </c>
      <c r="C466" s="4" t="s">
        <v>2077</v>
      </c>
      <c r="D466" s="4" t="s">
        <v>2078</v>
      </c>
      <c r="E466" s="4">
        <v>30078527</v>
      </c>
      <c r="F466" s="4" t="s">
        <v>2079</v>
      </c>
      <c r="G466" s="4" t="s">
        <v>59</v>
      </c>
      <c r="H466" s="4" t="s">
        <v>16</v>
      </c>
      <c r="I466" s="57">
        <v>144.80000000000001</v>
      </c>
      <c r="J466" s="5">
        <f t="shared" si="17"/>
        <v>289.60000000000002</v>
      </c>
      <c r="K466" s="6">
        <v>22</v>
      </c>
      <c r="L466" s="6" t="s">
        <v>2080</v>
      </c>
      <c r="M466" s="4" t="s">
        <v>1146</v>
      </c>
      <c r="N466" s="4" t="s">
        <v>482</v>
      </c>
      <c r="O466" s="4" t="s">
        <v>16</v>
      </c>
      <c r="P466" s="4" t="s">
        <v>2081</v>
      </c>
      <c r="Q466" s="4" t="s">
        <v>20</v>
      </c>
      <c r="R466" s="4" t="s">
        <v>22</v>
      </c>
      <c r="S466" s="4" t="s">
        <v>22</v>
      </c>
      <c r="T466" s="7">
        <v>48</v>
      </c>
    </row>
    <row r="467" spans="1:20" s="1" customFormat="1">
      <c r="A467" s="4" t="s">
        <v>2017</v>
      </c>
      <c r="B467" s="4" t="s">
        <v>2018</v>
      </c>
      <c r="C467" s="4" t="s">
        <v>2082</v>
      </c>
      <c r="D467" s="4" t="s">
        <v>2083</v>
      </c>
      <c r="E467" s="4" t="s">
        <v>2084</v>
      </c>
      <c r="F467" s="4" t="s">
        <v>2079</v>
      </c>
      <c r="G467" s="4" t="s">
        <v>32</v>
      </c>
      <c r="H467" s="4" t="s">
        <v>16</v>
      </c>
      <c r="I467" s="57">
        <v>566.4</v>
      </c>
      <c r="J467" s="5">
        <f t="shared" si="17"/>
        <v>1132.8</v>
      </c>
      <c r="K467" s="6">
        <v>22</v>
      </c>
      <c r="L467" s="6"/>
      <c r="M467" s="4" t="s">
        <v>2085</v>
      </c>
      <c r="N467" s="4" t="s">
        <v>482</v>
      </c>
      <c r="O467" s="4" t="s">
        <v>16</v>
      </c>
      <c r="P467" s="4" t="s">
        <v>2086</v>
      </c>
      <c r="Q467" s="4" t="s">
        <v>20</v>
      </c>
      <c r="R467" s="4" t="s">
        <v>22</v>
      </c>
      <c r="S467" s="4" t="s">
        <v>22</v>
      </c>
      <c r="T467" s="7">
        <v>48</v>
      </c>
    </row>
    <row r="468" spans="1:20" s="1" customFormat="1">
      <c r="A468" s="4" t="s">
        <v>2017</v>
      </c>
      <c r="B468" s="4" t="s">
        <v>2018</v>
      </c>
      <c r="C468" s="4" t="s">
        <v>2087</v>
      </c>
      <c r="D468" s="4" t="s">
        <v>2088</v>
      </c>
      <c r="E468" s="4" t="s">
        <v>2089</v>
      </c>
      <c r="F468" s="4" t="s">
        <v>22</v>
      </c>
      <c r="G468" s="4" t="s">
        <v>32</v>
      </c>
      <c r="H468" s="4" t="s">
        <v>366</v>
      </c>
      <c r="I468" s="57">
        <v>422.4</v>
      </c>
      <c r="J468" s="5">
        <f t="shared" si="17"/>
        <v>3379.2</v>
      </c>
      <c r="K468" s="6">
        <v>22</v>
      </c>
      <c r="L468" s="6"/>
      <c r="M468" s="4" t="s">
        <v>2090</v>
      </c>
      <c r="N468" s="4" t="s">
        <v>2091</v>
      </c>
      <c r="O468" s="4" t="s">
        <v>2092</v>
      </c>
      <c r="P468" s="4" t="s">
        <v>2093</v>
      </c>
      <c r="Q468" s="4" t="s">
        <v>20</v>
      </c>
      <c r="R468" s="4" t="s">
        <v>22</v>
      </c>
      <c r="S468" s="4" t="s">
        <v>22</v>
      </c>
      <c r="T468" s="7">
        <v>48</v>
      </c>
    </row>
    <row r="469" spans="1:20" s="1" customFormat="1">
      <c r="A469" s="4" t="s">
        <v>2017</v>
      </c>
      <c r="B469" s="4" t="s">
        <v>2018</v>
      </c>
      <c r="C469" s="4" t="s">
        <v>2094</v>
      </c>
      <c r="D469" s="4" t="s">
        <v>2095</v>
      </c>
      <c r="E469" s="4" t="s">
        <v>2096</v>
      </c>
      <c r="F469" s="4" t="s">
        <v>22</v>
      </c>
      <c r="G469" s="4" t="s">
        <v>32</v>
      </c>
      <c r="H469" s="4" t="s">
        <v>2097</v>
      </c>
      <c r="I469" s="57">
        <v>88</v>
      </c>
      <c r="J469" s="5">
        <f t="shared" si="17"/>
        <v>1496</v>
      </c>
      <c r="K469" s="6">
        <v>22</v>
      </c>
      <c r="L469" s="6"/>
      <c r="M469" s="4" t="s">
        <v>2098</v>
      </c>
      <c r="N469" s="4" t="s">
        <v>2024</v>
      </c>
      <c r="O469" s="4" t="s">
        <v>2099</v>
      </c>
      <c r="P469" s="4" t="s">
        <v>2100</v>
      </c>
      <c r="Q469" s="4" t="s">
        <v>20</v>
      </c>
      <c r="R469" s="4" t="s">
        <v>22</v>
      </c>
      <c r="S469" s="4" t="s">
        <v>22</v>
      </c>
      <c r="T469" s="7">
        <v>48</v>
      </c>
    </row>
    <row r="470" spans="1:20" s="1" customFormat="1">
      <c r="A470" s="9" t="s">
        <v>2017</v>
      </c>
      <c r="B470" s="9" t="s">
        <v>2018</v>
      </c>
      <c r="C470" s="9" t="s">
        <v>8013</v>
      </c>
      <c r="D470" s="9" t="s">
        <v>8014</v>
      </c>
      <c r="E470" s="9" t="s">
        <v>8015</v>
      </c>
      <c r="F470" s="9" t="s">
        <v>2079</v>
      </c>
      <c r="G470" s="9" t="s">
        <v>59</v>
      </c>
      <c r="H470" s="9" t="s">
        <v>27</v>
      </c>
      <c r="I470" s="58">
        <v>0</v>
      </c>
      <c r="J470" s="10">
        <v>0</v>
      </c>
      <c r="K470" s="12">
        <v>22</v>
      </c>
      <c r="L470" s="12" t="s">
        <v>8016</v>
      </c>
      <c r="M470" s="4" t="s">
        <v>2101</v>
      </c>
      <c r="N470" s="9" t="s">
        <v>482</v>
      </c>
      <c r="O470" s="9" t="s">
        <v>27</v>
      </c>
      <c r="P470" s="4" t="s">
        <v>8017</v>
      </c>
      <c r="Q470" s="4" t="s">
        <v>20</v>
      </c>
      <c r="R470" s="4" t="s">
        <v>22</v>
      </c>
      <c r="S470" s="9" t="s">
        <v>22</v>
      </c>
      <c r="T470" s="13">
        <v>48</v>
      </c>
    </row>
    <row r="471" spans="1:20" s="1" customFormat="1">
      <c r="A471" s="4" t="s">
        <v>2017</v>
      </c>
      <c r="B471" s="4" t="s">
        <v>2018</v>
      </c>
      <c r="C471" s="4" t="s">
        <v>2102</v>
      </c>
      <c r="D471" s="4" t="s">
        <v>2103</v>
      </c>
      <c r="E471" s="4" t="s">
        <v>2104</v>
      </c>
      <c r="F471" s="4" t="s">
        <v>22</v>
      </c>
      <c r="G471" s="4" t="s">
        <v>59</v>
      </c>
      <c r="H471" s="4" t="s">
        <v>110</v>
      </c>
      <c r="I471" s="57">
        <v>14.72</v>
      </c>
      <c r="J471" s="5">
        <f t="shared" ref="J471:J510" si="18">H471*I471</f>
        <v>147.20000000000002</v>
      </c>
      <c r="K471" s="6">
        <v>22</v>
      </c>
      <c r="L471" s="6"/>
      <c r="M471" s="4" t="s">
        <v>2105</v>
      </c>
      <c r="N471" s="4" t="s">
        <v>482</v>
      </c>
      <c r="O471" s="4" t="s">
        <v>110</v>
      </c>
      <c r="P471" s="4" t="s">
        <v>2106</v>
      </c>
      <c r="Q471" s="4" t="s">
        <v>20</v>
      </c>
      <c r="R471" s="4" t="s">
        <v>22</v>
      </c>
      <c r="S471" s="4" t="s">
        <v>22</v>
      </c>
      <c r="T471" s="7">
        <v>48</v>
      </c>
    </row>
    <row r="472" spans="1:20" s="1" customFormat="1">
      <c r="A472" s="4" t="s">
        <v>2017</v>
      </c>
      <c r="B472" s="4" t="s">
        <v>2018</v>
      </c>
      <c r="C472" s="4" t="s">
        <v>2107</v>
      </c>
      <c r="D472" s="4" t="s">
        <v>2108</v>
      </c>
      <c r="E472" s="4" t="s">
        <v>2109</v>
      </c>
      <c r="F472" s="4" t="s">
        <v>22</v>
      </c>
      <c r="G472" s="4" t="s">
        <v>59</v>
      </c>
      <c r="H472" s="4" t="s">
        <v>488</v>
      </c>
      <c r="I472" s="57">
        <v>12.64</v>
      </c>
      <c r="J472" s="5">
        <f t="shared" si="18"/>
        <v>505.6</v>
      </c>
      <c r="K472" s="6">
        <v>22</v>
      </c>
      <c r="L472" s="6"/>
      <c r="M472" s="4" t="s">
        <v>2110</v>
      </c>
      <c r="N472" s="4" t="s">
        <v>70</v>
      </c>
      <c r="O472" s="4" t="s">
        <v>488</v>
      </c>
      <c r="P472" s="4" t="s">
        <v>2111</v>
      </c>
      <c r="Q472" s="4" t="s">
        <v>20</v>
      </c>
      <c r="R472" s="4" t="s">
        <v>22</v>
      </c>
      <c r="S472" s="4" t="s">
        <v>22</v>
      </c>
      <c r="T472" s="7">
        <v>48</v>
      </c>
    </row>
    <row r="473" spans="1:20" s="1" customFormat="1">
      <c r="A473" s="4" t="s">
        <v>2017</v>
      </c>
      <c r="B473" s="4" t="s">
        <v>2018</v>
      </c>
      <c r="C473" s="4" t="s">
        <v>2112</v>
      </c>
      <c r="D473" s="4" t="s">
        <v>2113</v>
      </c>
      <c r="E473" s="4" t="s">
        <v>2114</v>
      </c>
      <c r="F473" s="4" t="s">
        <v>22</v>
      </c>
      <c r="G473" s="4" t="s">
        <v>59</v>
      </c>
      <c r="H473" s="4" t="s">
        <v>1408</v>
      </c>
      <c r="I473" s="57">
        <v>35.840000000000003</v>
      </c>
      <c r="J473" s="5">
        <f t="shared" si="18"/>
        <v>896.00000000000011</v>
      </c>
      <c r="K473" s="6">
        <v>22</v>
      </c>
      <c r="L473" s="6"/>
      <c r="M473" s="4" t="s">
        <v>2115</v>
      </c>
      <c r="N473" s="4" t="s">
        <v>2116</v>
      </c>
      <c r="O473" s="4" t="s">
        <v>1408</v>
      </c>
      <c r="P473" s="4" t="s">
        <v>2117</v>
      </c>
      <c r="Q473" s="4" t="s">
        <v>20</v>
      </c>
      <c r="R473" s="4" t="s">
        <v>22</v>
      </c>
      <c r="S473" s="4" t="s">
        <v>22</v>
      </c>
      <c r="T473" s="7">
        <v>48</v>
      </c>
    </row>
    <row r="474" spans="1:20" s="1" customFormat="1">
      <c r="A474" s="4" t="s">
        <v>2017</v>
      </c>
      <c r="B474" s="4" t="s">
        <v>2018</v>
      </c>
      <c r="C474" s="4" t="s">
        <v>2118</v>
      </c>
      <c r="D474" s="4" t="s">
        <v>2119</v>
      </c>
      <c r="E474" s="4" t="s">
        <v>2120</v>
      </c>
      <c r="F474" s="4" t="s">
        <v>2021</v>
      </c>
      <c r="G474" s="4" t="s">
        <v>59</v>
      </c>
      <c r="H474" s="4" t="s">
        <v>488</v>
      </c>
      <c r="I474" s="57">
        <v>34.08</v>
      </c>
      <c r="J474" s="5">
        <f t="shared" si="18"/>
        <v>1363.1999999999998</v>
      </c>
      <c r="K474" s="6">
        <v>22</v>
      </c>
      <c r="L474" s="6"/>
      <c r="M474" s="4" t="s">
        <v>2121</v>
      </c>
      <c r="N474" s="4" t="s">
        <v>2122</v>
      </c>
      <c r="O474" s="4" t="s">
        <v>2123</v>
      </c>
      <c r="P474" s="4" t="s">
        <v>2124</v>
      </c>
      <c r="Q474" s="4" t="s">
        <v>20</v>
      </c>
      <c r="R474" s="4" t="s">
        <v>22</v>
      </c>
      <c r="S474" s="4" t="s">
        <v>22</v>
      </c>
      <c r="T474" s="7">
        <v>48</v>
      </c>
    </row>
    <row r="475" spans="1:20" s="1" customFormat="1">
      <c r="A475" s="4" t="s">
        <v>2017</v>
      </c>
      <c r="B475" s="4" t="s">
        <v>2018</v>
      </c>
      <c r="C475" s="4" t="s">
        <v>2125</v>
      </c>
      <c r="D475" s="4" t="s">
        <v>2126</v>
      </c>
      <c r="E475" s="4" t="s">
        <v>2127</v>
      </c>
      <c r="F475" s="4" t="s">
        <v>2021</v>
      </c>
      <c r="G475" s="4" t="s">
        <v>59</v>
      </c>
      <c r="H475" s="4" t="s">
        <v>2128</v>
      </c>
      <c r="I475" s="57">
        <v>53.04</v>
      </c>
      <c r="J475" s="5">
        <f t="shared" si="18"/>
        <v>1750.32</v>
      </c>
      <c r="K475" s="6">
        <v>22</v>
      </c>
      <c r="L475" s="6"/>
      <c r="M475" s="4" t="s">
        <v>2129</v>
      </c>
      <c r="N475" s="4" t="s">
        <v>2130</v>
      </c>
      <c r="O475" s="4" t="s">
        <v>2131</v>
      </c>
      <c r="P475" s="4" t="s">
        <v>2132</v>
      </c>
      <c r="Q475" s="4" t="s">
        <v>20</v>
      </c>
      <c r="R475" s="4" t="s">
        <v>22</v>
      </c>
      <c r="S475" s="4" t="s">
        <v>22</v>
      </c>
      <c r="T475" s="7">
        <v>48</v>
      </c>
    </row>
    <row r="476" spans="1:20" s="1" customFormat="1">
      <c r="A476" s="4" t="s">
        <v>2017</v>
      </c>
      <c r="B476" s="4" t="s">
        <v>2018</v>
      </c>
      <c r="C476" s="4" t="s">
        <v>2133</v>
      </c>
      <c r="D476" s="4" t="s">
        <v>2134</v>
      </c>
      <c r="E476" s="4" t="s">
        <v>2135</v>
      </c>
      <c r="F476" s="4" t="s">
        <v>22</v>
      </c>
      <c r="G476" s="4" t="s">
        <v>59</v>
      </c>
      <c r="H476" s="4" t="s">
        <v>2136</v>
      </c>
      <c r="I476" s="57">
        <v>57.84</v>
      </c>
      <c r="J476" s="5">
        <f t="shared" si="18"/>
        <v>1098.96</v>
      </c>
      <c r="K476" s="6">
        <v>22</v>
      </c>
      <c r="L476" s="6"/>
      <c r="M476" s="4" t="s">
        <v>2137</v>
      </c>
      <c r="N476" s="4" t="s">
        <v>2138</v>
      </c>
      <c r="O476" s="4" t="s">
        <v>2139</v>
      </c>
      <c r="P476" s="4" t="s">
        <v>2140</v>
      </c>
      <c r="Q476" s="4" t="s">
        <v>20</v>
      </c>
      <c r="R476" s="4" t="s">
        <v>22</v>
      </c>
      <c r="S476" s="4" t="s">
        <v>22</v>
      </c>
      <c r="T476" s="7">
        <v>48</v>
      </c>
    </row>
    <row r="477" spans="1:20" s="1" customFormat="1">
      <c r="A477" s="4" t="s">
        <v>2017</v>
      </c>
      <c r="B477" s="4" t="s">
        <v>2018</v>
      </c>
      <c r="C477" s="4" t="s">
        <v>2141</v>
      </c>
      <c r="D477" s="4" t="s">
        <v>2142</v>
      </c>
      <c r="E477" s="4" t="s">
        <v>7491</v>
      </c>
      <c r="F477" s="4" t="s">
        <v>22</v>
      </c>
      <c r="G477" s="4" t="s">
        <v>59</v>
      </c>
      <c r="H477" s="4" t="s">
        <v>2143</v>
      </c>
      <c r="I477" s="57">
        <v>150.04</v>
      </c>
      <c r="J477" s="5">
        <f t="shared" si="18"/>
        <v>5251.4</v>
      </c>
      <c r="K477" s="6">
        <v>22</v>
      </c>
      <c r="L477" s="6" t="s">
        <v>2144</v>
      </c>
      <c r="M477" s="4" t="s">
        <v>2145</v>
      </c>
      <c r="N477" s="4" t="s">
        <v>2146</v>
      </c>
      <c r="O477" s="4" t="s">
        <v>2147</v>
      </c>
      <c r="P477" s="4" t="s">
        <v>2148</v>
      </c>
      <c r="Q477" s="4" t="s">
        <v>20</v>
      </c>
      <c r="R477" s="4" t="s">
        <v>22</v>
      </c>
      <c r="S477" s="4" t="s">
        <v>22</v>
      </c>
      <c r="T477" s="7">
        <v>48</v>
      </c>
    </row>
    <row r="478" spans="1:20" s="1" customFormat="1">
      <c r="A478" s="4" t="s">
        <v>2017</v>
      </c>
      <c r="B478" s="4" t="s">
        <v>2018</v>
      </c>
      <c r="C478" s="4" t="s">
        <v>2149</v>
      </c>
      <c r="D478" s="4" t="s">
        <v>2150</v>
      </c>
      <c r="E478" s="4">
        <v>30120086</v>
      </c>
      <c r="F478" s="4" t="s">
        <v>22</v>
      </c>
      <c r="G478" s="4" t="s">
        <v>59</v>
      </c>
      <c r="H478" s="4" t="s">
        <v>117</v>
      </c>
      <c r="I478" s="57">
        <v>38.799999999999997</v>
      </c>
      <c r="J478" s="5">
        <f t="shared" si="18"/>
        <v>543.19999999999993</v>
      </c>
      <c r="K478" s="6">
        <v>22</v>
      </c>
      <c r="L478" s="6" t="s">
        <v>2151</v>
      </c>
      <c r="M478" s="4" t="s">
        <v>2152</v>
      </c>
      <c r="N478" s="4" t="s">
        <v>1160</v>
      </c>
      <c r="O478" s="4" t="s">
        <v>2153</v>
      </c>
      <c r="P478" s="4" t="s">
        <v>2154</v>
      </c>
      <c r="Q478" s="4" t="s">
        <v>20</v>
      </c>
      <c r="R478" s="4" t="s">
        <v>22</v>
      </c>
      <c r="S478" s="4" t="s">
        <v>22</v>
      </c>
      <c r="T478" s="7">
        <v>48</v>
      </c>
    </row>
    <row r="479" spans="1:20" s="1" customFormat="1">
      <c r="A479" s="4" t="s">
        <v>2017</v>
      </c>
      <c r="B479" s="4" t="s">
        <v>2018</v>
      </c>
      <c r="C479" s="4" t="s">
        <v>2155</v>
      </c>
      <c r="D479" s="4" t="s">
        <v>2156</v>
      </c>
      <c r="E479" s="4" t="s">
        <v>2157</v>
      </c>
      <c r="F479" s="4" t="s">
        <v>22</v>
      </c>
      <c r="G479" s="4" t="s">
        <v>59</v>
      </c>
      <c r="H479" s="4" t="s">
        <v>117</v>
      </c>
      <c r="I479" s="57">
        <v>57.84</v>
      </c>
      <c r="J479" s="5">
        <f t="shared" si="18"/>
        <v>809.76</v>
      </c>
      <c r="K479" s="6">
        <v>22</v>
      </c>
      <c r="L479" s="6"/>
      <c r="M479" s="4" t="s">
        <v>2158</v>
      </c>
      <c r="N479" s="4" t="s">
        <v>1160</v>
      </c>
      <c r="O479" s="4" t="s">
        <v>2153</v>
      </c>
      <c r="P479" s="4" t="s">
        <v>2159</v>
      </c>
      <c r="Q479" s="4" t="s">
        <v>20</v>
      </c>
      <c r="R479" s="4" t="s">
        <v>22</v>
      </c>
      <c r="S479" s="4" t="s">
        <v>22</v>
      </c>
      <c r="T479" s="7">
        <v>48</v>
      </c>
    </row>
    <row r="480" spans="1:20" s="1" customFormat="1">
      <c r="A480" s="4" t="s">
        <v>2017</v>
      </c>
      <c r="B480" s="4" t="s">
        <v>2018</v>
      </c>
      <c r="C480" s="4" t="s">
        <v>2160</v>
      </c>
      <c r="D480" s="4" t="s">
        <v>2161</v>
      </c>
      <c r="E480" s="4">
        <v>30120094</v>
      </c>
      <c r="F480" s="4" t="s">
        <v>22</v>
      </c>
      <c r="G480" s="4" t="s">
        <v>59</v>
      </c>
      <c r="H480" s="4" t="s">
        <v>117</v>
      </c>
      <c r="I480" s="57">
        <v>53.04</v>
      </c>
      <c r="J480" s="5">
        <f t="shared" si="18"/>
        <v>742.56</v>
      </c>
      <c r="K480" s="6">
        <v>22</v>
      </c>
      <c r="L480" s="6" t="s">
        <v>2162</v>
      </c>
      <c r="M480" s="4" t="s">
        <v>2163</v>
      </c>
      <c r="N480" s="4" t="s">
        <v>2091</v>
      </c>
      <c r="O480" s="4" t="s">
        <v>2164</v>
      </c>
      <c r="P480" s="4" t="s">
        <v>2165</v>
      </c>
      <c r="Q480" s="4" t="s">
        <v>20</v>
      </c>
      <c r="R480" s="4" t="s">
        <v>22</v>
      </c>
      <c r="S480" s="4" t="s">
        <v>22</v>
      </c>
      <c r="T480" s="7">
        <v>48</v>
      </c>
    </row>
    <row r="481" spans="1:20" s="1" customFormat="1">
      <c r="A481" s="4" t="s">
        <v>2017</v>
      </c>
      <c r="B481" s="4" t="s">
        <v>2018</v>
      </c>
      <c r="C481" s="4" t="s">
        <v>2166</v>
      </c>
      <c r="D481" s="4" t="s">
        <v>2167</v>
      </c>
      <c r="E481" s="4" t="s">
        <v>2168</v>
      </c>
      <c r="F481" s="4" t="s">
        <v>22</v>
      </c>
      <c r="G481" s="4" t="s">
        <v>59</v>
      </c>
      <c r="H481" s="4" t="s">
        <v>92</v>
      </c>
      <c r="I481" s="57">
        <v>62.2</v>
      </c>
      <c r="J481" s="5">
        <f t="shared" si="18"/>
        <v>373.20000000000005</v>
      </c>
      <c r="K481" s="6">
        <v>22</v>
      </c>
      <c r="L481" s="6"/>
      <c r="M481" s="4" t="s">
        <v>2169</v>
      </c>
      <c r="N481" s="4" t="s">
        <v>2170</v>
      </c>
      <c r="O481" s="4" t="s">
        <v>2171</v>
      </c>
      <c r="P481" s="4" t="s">
        <v>2172</v>
      </c>
      <c r="Q481" s="4" t="s">
        <v>20</v>
      </c>
      <c r="R481" s="4" t="s">
        <v>22</v>
      </c>
      <c r="S481" s="4" t="s">
        <v>22</v>
      </c>
      <c r="T481" s="7">
        <v>48</v>
      </c>
    </row>
    <row r="482" spans="1:20" s="1" customFormat="1">
      <c r="A482" s="4" t="s">
        <v>2017</v>
      </c>
      <c r="B482" s="4" t="s">
        <v>2018</v>
      </c>
      <c r="C482" s="4" t="s">
        <v>2173</v>
      </c>
      <c r="D482" s="4" t="s">
        <v>2174</v>
      </c>
      <c r="E482" s="4" t="s">
        <v>2175</v>
      </c>
      <c r="F482" s="4" t="s">
        <v>22</v>
      </c>
      <c r="G482" s="4" t="s">
        <v>59</v>
      </c>
      <c r="H482" s="4" t="s">
        <v>366</v>
      </c>
      <c r="I482" s="57">
        <v>103.2</v>
      </c>
      <c r="J482" s="5">
        <f t="shared" si="18"/>
        <v>825.6</v>
      </c>
      <c r="K482" s="6">
        <v>22</v>
      </c>
      <c r="L482" s="6"/>
      <c r="M482" s="4" t="s">
        <v>2176</v>
      </c>
      <c r="N482" s="4" t="s">
        <v>70</v>
      </c>
      <c r="O482" s="4" t="s">
        <v>366</v>
      </c>
      <c r="P482" s="4" t="s">
        <v>2177</v>
      </c>
      <c r="Q482" s="4" t="s">
        <v>20</v>
      </c>
      <c r="R482" s="4" t="s">
        <v>22</v>
      </c>
      <c r="S482" s="4" t="s">
        <v>22</v>
      </c>
      <c r="T482" s="7">
        <v>48</v>
      </c>
    </row>
    <row r="483" spans="1:20" s="1" customFormat="1">
      <c r="A483" s="4" t="s">
        <v>2017</v>
      </c>
      <c r="B483" s="4" t="s">
        <v>2018</v>
      </c>
      <c r="C483" s="4" t="s">
        <v>2178</v>
      </c>
      <c r="D483" s="4" t="s">
        <v>2179</v>
      </c>
      <c r="E483" s="4" t="s">
        <v>2180</v>
      </c>
      <c r="F483" s="4" t="s">
        <v>22</v>
      </c>
      <c r="G483" s="4" t="s">
        <v>59</v>
      </c>
      <c r="H483" s="4" t="s">
        <v>276</v>
      </c>
      <c r="I483" s="57">
        <v>122.4</v>
      </c>
      <c r="J483" s="5">
        <f t="shared" si="18"/>
        <v>2937.6000000000004</v>
      </c>
      <c r="K483" s="6">
        <v>22</v>
      </c>
      <c r="L483" s="6"/>
      <c r="M483" s="4" t="s">
        <v>2181</v>
      </c>
      <c r="N483" s="4" t="s">
        <v>1382</v>
      </c>
      <c r="O483" s="4" t="s">
        <v>2182</v>
      </c>
      <c r="P483" s="4" t="s">
        <v>2183</v>
      </c>
      <c r="Q483" s="4" t="s">
        <v>20</v>
      </c>
      <c r="R483" s="4" t="s">
        <v>22</v>
      </c>
      <c r="S483" s="4" t="s">
        <v>22</v>
      </c>
      <c r="T483" s="7">
        <v>48</v>
      </c>
    </row>
    <row r="484" spans="1:20" s="1" customFormat="1">
      <c r="A484" s="4" t="s">
        <v>2017</v>
      </c>
      <c r="B484" s="4" t="s">
        <v>2018</v>
      </c>
      <c r="C484" s="4" t="s">
        <v>2184</v>
      </c>
      <c r="D484" s="4" t="s">
        <v>2185</v>
      </c>
      <c r="E484" s="4" t="s">
        <v>2186</v>
      </c>
      <c r="F484" s="4" t="s">
        <v>22</v>
      </c>
      <c r="G484" s="4" t="s">
        <v>59</v>
      </c>
      <c r="H484" s="4" t="s">
        <v>2187</v>
      </c>
      <c r="I484" s="57">
        <v>103.2</v>
      </c>
      <c r="J484" s="5">
        <f t="shared" si="18"/>
        <v>4024.8</v>
      </c>
      <c r="K484" s="6">
        <v>22</v>
      </c>
      <c r="L484" s="6"/>
      <c r="M484" s="4" t="s">
        <v>2188</v>
      </c>
      <c r="N484" s="4" t="s">
        <v>2189</v>
      </c>
      <c r="O484" s="4" t="s">
        <v>2190</v>
      </c>
      <c r="P484" s="4" t="s">
        <v>2191</v>
      </c>
      <c r="Q484" s="4" t="s">
        <v>20</v>
      </c>
      <c r="R484" s="4" t="s">
        <v>22</v>
      </c>
      <c r="S484" s="4" t="s">
        <v>22</v>
      </c>
      <c r="T484" s="7">
        <v>48</v>
      </c>
    </row>
    <row r="485" spans="1:20" s="1" customFormat="1">
      <c r="A485" s="4" t="s">
        <v>2017</v>
      </c>
      <c r="B485" s="4" t="s">
        <v>2018</v>
      </c>
      <c r="C485" s="4" t="s">
        <v>2192</v>
      </c>
      <c r="D485" s="4" t="s">
        <v>2193</v>
      </c>
      <c r="E485" s="4" t="s">
        <v>2194</v>
      </c>
      <c r="F485" s="4" t="s">
        <v>22</v>
      </c>
      <c r="G485" s="4" t="s">
        <v>59</v>
      </c>
      <c r="H485" s="4" t="s">
        <v>117</v>
      </c>
      <c r="I485" s="57">
        <v>103.2</v>
      </c>
      <c r="J485" s="5">
        <f t="shared" si="18"/>
        <v>1444.8</v>
      </c>
      <c r="K485" s="6">
        <v>22</v>
      </c>
      <c r="L485" s="6"/>
      <c r="M485" s="4" t="s">
        <v>2195</v>
      </c>
      <c r="N485" s="4" t="s">
        <v>2189</v>
      </c>
      <c r="O485" s="4" t="s">
        <v>2196</v>
      </c>
      <c r="P485" s="4" t="s">
        <v>2197</v>
      </c>
      <c r="Q485" s="4" t="s">
        <v>20</v>
      </c>
      <c r="R485" s="4" t="s">
        <v>22</v>
      </c>
      <c r="S485" s="4" t="s">
        <v>22</v>
      </c>
      <c r="T485" s="7">
        <v>48</v>
      </c>
    </row>
    <row r="486" spans="1:20" s="1" customFormat="1">
      <c r="A486" s="4" t="s">
        <v>2017</v>
      </c>
      <c r="B486" s="4" t="s">
        <v>2018</v>
      </c>
      <c r="C486" s="4" t="s">
        <v>2198</v>
      </c>
      <c r="D486" s="4" t="s">
        <v>2199</v>
      </c>
      <c r="E486" s="4" t="s">
        <v>2200</v>
      </c>
      <c r="F486" s="4" t="s">
        <v>22</v>
      </c>
      <c r="G486" s="4" t="s">
        <v>59</v>
      </c>
      <c r="H486" s="4" t="s">
        <v>110</v>
      </c>
      <c r="I486" s="57">
        <v>103.2</v>
      </c>
      <c r="J486" s="5">
        <f t="shared" si="18"/>
        <v>1032</v>
      </c>
      <c r="K486" s="6">
        <v>22</v>
      </c>
      <c r="L486" s="6"/>
      <c r="M486" s="4" t="s">
        <v>2201</v>
      </c>
      <c r="N486" s="4" t="s">
        <v>70</v>
      </c>
      <c r="O486" s="4" t="s">
        <v>110</v>
      </c>
      <c r="P486" s="4" t="s">
        <v>2202</v>
      </c>
      <c r="Q486" s="4" t="s">
        <v>20</v>
      </c>
      <c r="R486" s="4" t="s">
        <v>22</v>
      </c>
      <c r="S486" s="4" t="s">
        <v>22</v>
      </c>
      <c r="T486" s="7">
        <v>48</v>
      </c>
    </row>
    <row r="487" spans="1:20" s="1" customFormat="1">
      <c r="A487" s="4" t="s">
        <v>2017</v>
      </c>
      <c r="B487" s="4" t="s">
        <v>2018</v>
      </c>
      <c r="C487" s="4" t="s">
        <v>2203</v>
      </c>
      <c r="D487" s="4" t="s">
        <v>2204</v>
      </c>
      <c r="E487" s="4" t="s">
        <v>2205</v>
      </c>
      <c r="F487" s="4" t="s">
        <v>22</v>
      </c>
      <c r="G487" s="4" t="s">
        <v>59</v>
      </c>
      <c r="H487" s="4" t="s">
        <v>68</v>
      </c>
      <c r="I487" s="57">
        <v>103.2</v>
      </c>
      <c r="J487" s="5">
        <f t="shared" si="18"/>
        <v>1548</v>
      </c>
      <c r="K487" s="6">
        <v>22</v>
      </c>
      <c r="L487" s="6"/>
      <c r="M487" s="4" t="s">
        <v>2206</v>
      </c>
      <c r="N487" s="4" t="s">
        <v>70</v>
      </c>
      <c r="O487" s="4" t="s">
        <v>68</v>
      </c>
      <c r="P487" s="4" t="s">
        <v>2207</v>
      </c>
      <c r="Q487" s="4" t="s">
        <v>20</v>
      </c>
      <c r="R487" s="4" t="s">
        <v>22</v>
      </c>
      <c r="S487" s="4" t="s">
        <v>22</v>
      </c>
      <c r="T487" s="7">
        <v>48</v>
      </c>
    </row>
    <row r="488" spans="1:20" s="1" customFormat="1">
      <c r="A488" s="4" t="s">
        <v>2017</v>
      </c>
      <c r="B488" s="4" t="s">
        <v>2018</v>
      </c>
      <c r="C488" s="4" t="s">
        <v>2208</v>
      </c>
      <c r="D488" s="4" t="s">
        <v>2209</v>
      </c>
      <c r="E488" s="4" t="s">
        <v>2210</v>
      </c>
      <c r="F488" s="4" t="s">
        <v>22</v>
      </c>
      <c r="G488" s="4" t="s">
        <v>59</v>
      </c>
      <c r="H488" s="4" t="s">
        <v>2211</v>
      </c>
      <c r="I488" s="57">
        <v>144.80000000000001</v>
      </c>
      <c r="J488" s="5">
        <f t="shared" si="18"/>
        <v>5357.6</v>
      </c>
      <c r="K488" s="6">
        <v>22</v>
      </c>
      <c r="L488" s="6"/>
      <c r="M488" s="4" t="s">
        <v>2212</v>
      </c>
      <c r="N488" s="4" t="s">
        <v>2213</v>
      </c>
      <c r="O488" s="4" t="s">
        <v>2214</v>
      </c>
      <c r="P488" s="4" t="s">
        <v>2215</v>
      </c>
      <c r="Q488" s="4" t="s">
        <v>20</v>
      </c>
      <c r="R488" s="4" t="s">
        <v>22</v>
      </c>
      <c r="S488" s="4" t="s">
        <v>22</v>
      </c>
      <c r="T488" s="7">
        <v>48</v>
      </c>
    </row>
    <row r="489" spans="1:20" s="1" customFormat="1">
      <c r="A489" s="4" t="s">
        <v>2017</v>
      </c>
      <c r="B489" s="4" t="s">
        <v>2018</v>
      </c>
      <c r="C489" s="4" t="s">
        <v>2216</v>
      </c>
      <c r="D489" s="4" t="s">
        <v>2217</v>
      </c>
      <c r="E489" s="4" t="s">
        <v>2218</v>
      </c>
      <c r="F489" s="4" t="s">
        <v>2021</v>
      </c>
      <c r="G489" s="4" t="s">
        <v>59</v>
      </c>
      <c r="H489" s="4" t="s">
        <v>2219</v>
      </c>
      <c r="I489" s="57">
        <v>156</v>
      </c>
      <c r="J489" s="5">
        <f t="shared" si="18"/>
        <v>51480</v>
      </c>
      <c r="K489" s="6">
        <v>22</v>
      </c>
      <c r="L489" s="6"/>
      <c r="M489" s="4" t="s">
        <v>2220</v>
      </c>
      <c r="N489" s="4" t="s">
        <v>2221</v>
      </c>
      <c r="O489" s="4" t="s">
        <v>2222</v>
      </c>
      <c r="P489" s="4" t="s">
        <v>2223</v>
      </c>
      <c r="Q489" s="4" t="s">
        <v>20</v>
      </c>
      <c r="R489" s="4" t="s">
        <v>22</v>
      </c>
      <c r="S489" s="4" t="s">
        <v>22</v>
      </c>
      <c r="T489" s="7">
        <v>48</v>
      </c>
    </row>
    <row r="490" spans="1:20" s="1" customFormat="1">
      <c r="A490" s="4" t="s">
        <v>2017</v>
      </c>
      <c r="B490" s="4" t="s">
        <v>2018</v>
      </c>
      <c r="C490" s="4" t="s">
        <v>2224</v>
      </c>
      <c r="D490" s="4" t="s">
        <v>2225</v>
      </c>
      <c r="E490" s="4" t="s">
        <v>2226</v>
      </c>
      <c r="F490" s="4" t="s">
        <v>22</v>
      </c>
      <c r="G490" s="4" t="s">
        <v>59</v>
      </c>
      <c r="H490" s="4" t="s">
        <v>544</v>
      </c>
      <c r="I490" s="57">
        <v>144.80000000000001</v>
      </c>
      <c r="J490" s="5">
        <f t="shared" si="18"/>
        <v>4344</v>
      </c>
      <c r="K490" s="6">
        <v>22</v>
      </c>
      <c r="L490" s="6"/>
      <c r="M490" s="4" t="s">
        <v>2227</v>
      </c>
      <c r="N490" s="4" t="s">
        <v>2213</v>
      </c>
      <c r="O490" s="4" t="s">
        <v>2228</v>
      </c>
      <c r="P490" s="4" t="s">
        <v>2229</v>
      </c>
      <c r="Q490" s="4" t="s">
        <v>20</v>
      </c>
      <c r="R490" s="4" t="s">
        <v>22</v>
      </c>
      <c r="S490" s="4" t="s">
        <v>22</v>
      </c>
      <c r="T490" s="7">
        <v>48</v>
      </c>
    </row>
    <row r="491" spans="1:20" s="1" customFormat="1">
      <c r="A491" s="4" t="s">
        <v>2017</v>
      </c>
      <c r="B491" s="4" t="s">
        <v>2018</v>
      </c>
      <c r="C491" s="4" t="s">
        <v>2230</v>
      </c>
      <c r="D491" s="4" t="s">
        <v>2231</v>
      </c>
      <c r="E491" s="4" t="s">
        <v>2232</v>
      </c>
      <c r="F491" s="4" t="s">
        <v>22</v>
      </c>
      <c r="G491" s="4" t="s">
        <v>32</v>
      </c>
      <c r="H491" s="4" t="s">
        <v>86</v>
      </c>
      <c r="I491" s="57">
        <v>144.80000000000001</v>
      </c>
      <c r="J491" s="5">
        <f t="shared" si="18"/>
        <v>2896</v>
      </c>
      <c r="K491" s="6">
        <v>22</v>
      </c>
      <c r="L491" s="6"/>
      <c r="M491" s="4" t="s">
        <v>2233</v>
      </c>
      <c r="N491" s="4" t="s">
        <v>2234</v>
      </c>
      <c r="O491" s="4" t="s">
        <v>2235</v>
      </c>
      <c r="P491" s="4" t="s">
        <v>2236</v>
      </c>
      <c r="Q491" s="4" t="s">
        <v>20</v>
      </c>
      <c r="R491" s="4" t="s">
        <v>22</v>
      </c>
      <c r="S491" s="4" t="s">
        <v>22</v>
      </c>
      <c r="T491" s="7">
        <v>48</v>
      </c>
    </row>
    <row r="492" spans="1:20" s="1" customFormat="1">
      <c r="A492" s="4" t="s">
        <v>2017</v>
      </c>
      <c r="B492" s="4" t="s">
        <v>2018</v>
      </c>
      <c r="C492" s="4" t="s">
        <v>2237</v>
      </c>
      <c r="D492" s="4" t="s">
        <v>2238</v>
      </c>
      <c r="E492" s="4">
        <v>30076346</v>
      </c>
      <c r="F492" s="4" t="s">
        <v>2239</v>
      </c>
      <c r="G492" s="4" t="s">
        <v>32</v>
      </c>
      <c r="H492" s="4" t="s">
        <v>2240</v>
      </c>
      <c r="I492" s="57">
        <v>49.36</v>
      </c>
      <c r="J492" s="5">
        <f t="shared" si="18"/>
        <v>17522.8</v>
      </c>
      <c r="K492" s="6">
        <v>22</v>
      </c>
      <c r="L492" s="6" t="s">
        <v>2241</v>
      </c>
      <c r="M492" s="4" t="s">
        <v>2242</v>
      </c>
      <c r="N492" s="4" t="s">
        <v>2243</v>
      </c>
      <c r="O492" s="4" t="s">
        <v>2244</v>
      </c>
      <c r="P492" s="4" t="s">
        <v>2245</v>
      </c>
      <c r="Q492" s="4" t="s">
        <v>20</v>
      </c>
      <c r="R492" s="4" t="s">
        <v>22</v>
      </c>
      <c r="S492" s="4" t="s">
        <v>22</v>
      </c>
      <c r="T492" s="7">
        <v>48</v>
      </c>
    </row>
    <row r="493" spans="1:20" s="1" customFormat="1">
      <c r="A493" s="4" t="s">
        <v>2017</v>
      </c>
      <c r="B493" s="4" t="s">
        <v>2018</v>
      </c>
      <c r="C493" s="4" t="s">
        <v>2246</v>
      </c>
      <c r="D493" s="4" t="s">
        <v>2247</v>
      </c>
      <c r="E493" s="4">
        <v>30073835</v>
      </c>
      <c r="F493" s="4" t="s">
        <v>2021</v>
      </c>
      <c r="G493" s="4" t="s">
        <v>59</v>
      </c>
      <c r="H493" s="4" t="s">
        <v>1977</v>
      </c>
      <c r="I493" s="57">
        <v>60.96</v>
      </c>
      <c r="J493" s="5">
        <f t="shared" si="18"/>
        <v>6096</v>
      </c>
      <c r="K493" s="6">
        <v>22</v>
      </c>
      <c r="L493" s="6" t="s">
        <v>2248</v>
      </c>
      <c r="M493" s="4" t="s">
        <v>2249</v>
      </c>
      <c r="N493" s="4" t="s">
        <v>2250</v>
      </c>
      <c r="O493" s="4" t="s">
        <v>2251</v>
      </c>
      <c r="P493" s="4" t="s">
        <v>2252</v>
      </c>
      <c r="Q493" s="4" t="s">
        <v>20</v>
      </c>
      <c r="R493" s="4" t="s">
        <v>22</v>
      </c>
      <c r="S493" s="4" t="s">
        <v>22</v>
      </c>
      <c r="T493" s="7">
        <v>48</v>
      </c>
    </row>
    <row r="494" spans="1:20" s="1" customFormat="1">
      <c r="A494" s="4" t="s">
        <v>2017</v>
      </c>
      <c r="B494" s="4" t="s">
        <v>2018</v>
      </c>
      <c r="C494" s="4" t="s">
        <v>2253</v>
      </c>
      <c r="D494" s="4" t="s">
        <v>2254</v>
      </c>
      <c r="E494" s="4">
        <v>30073479</v>
      </c>
      <c r="F494" s="4" t="s">
        <v>2079</v>
      </c>
      <c r="G494" s="4" t="s">
        <v>59</v>
      </c>
      <c r="H494" s="4" t="s">
        <v>2255</v>
      </c>
      <c r="I494" s="57">
        <v>55.04</v>
      </c>
      <c r="J494" s="5">
        <f t="shared" si="18"/>
        <v>8256</v>
      </c>
      <c r="K494" s="6">
        <v>22</v>
      </c>
      <c r="L494" s="6" t="s">
        <v>2256</v>
      </c>
      <c r="M494" s="4" t="s">
        <v>2257</v>
      </c>
      <c r="N494" s="4" t="s">
        <v>482</v>
      </c>
      <c r="O494" s="4" t="s">
        <v>2255</v>
      </c>
      <c r="P494" s="4" t="s">
        <v>2258</v>
      </c>
      <c r="Q494" s="4" t="s">
        <v>20</v>
      </c>
      <c r="R494" s="4" t="s">
        <v>22</v>
      </c>
      <c r="S494" s="4" t="s">
        <v>22</v>
      </c>
      <c r="T494" s="7">
        <v>48</v>
      </c>
    </row>
    <row r="495" spans="1:20" s="1" customFormat="1">
      <c r="A495" s="4" t="s">
        <v>2017</v>
      </c>
      <c r="B495" s="4" t="s">
        <v>2018</v>
      </c>
      <c r="C495" s="4" t="s">
        <v>2259</v>
      </c>
      <c r="D495" s="4" t="s">
        <v>2260</v>
      </c>
      <c r="E495" s="4" t="s">
        <v>2261</v>
      </c>
      <c r="F495" s="4"/>
      <c r="G495" s="4" t="s">
        <v>59</v>
      </c>
      <c r="H495" s="4" t="s">
        <v>805</v>
      </c>
      <c r="I495" s="57">
        <v>144.80000000000001</v>
      </c>
      <c r="J495" s="5">
        <f t="shared" si="18"/>
        <v>3040.8</v>
      </c>
      <c r="K495" s="6">
        <v>22</v>
      </c>
      <c r="L495" s="6"/>
      <c r="M495" s="4" t="s">
        <v>2262</v>
      </c>
      <c r="N495" s="4" t="s">
        <v>1190</v>
      </c>
      <c r="O495" s="4" t="s">
        <v>2263</v>
      </c>
      <c r="P495" s="4" t="s">
        <v>2264</v>
      </c>
      <c r="Q495" s="4" t="s">
        <v>20</v>
      </c>
      <c r="R495" s="4" t="s">
        <v>22</v>
      </c>
      <c r="S495" s="4" t="s">
        <v>22</v>
      </c>
      <c r="T495" s="7">
        <v>48</v>
      </c>
    </row>
    <row r="496" spans="1:20" s="1" customFormat="1">
      <c r="A496" s="4" t="s">
        <v>2017</v>
      </c>
      <c r="B496" s="4" t="s">
        <v>2018</v>
      </c>
      <c r="C496" s="4" t="s">
        <v>2265</v>
      </c>
      <c r="D496" s="4" t="s">
        <v>2266</v>
      </c>
      <c r="E496" s="4" t="s">
        <v>2267</v>
      </c>
      <c r="F496" s="4" t="s">
        <v>22</v>
      </c>
      <c r="G496" s="4" t="s">
        <v>59</v>
      </c>
      <c r="H496" s="4" t="s">
        <v>2268</v>
      </c>
      <c r="I496" s="57">
        <v>144.80000000000001</v>
      </c>
      <c r="J496" s="5">
        <f t="shared" si="18"/>
        <v>10136</v>
      </c>
      <c r="K496" s="6">
        <v>22</v>
      </c>
      <c r="L496" s="6"/>
      <c r="M496" s="4" t="s">
        <v>2269</v>
      </c>
      <c r="N496" s="4" t="s">
        <v>2270</v>
      </c>
      <c r="O496" s="4" t="s">
        <v>2271</v>
      </c>
      <c r="P496" s="4" t="s">
        <v>2272</v>
      </c>
      <c r="Q496" s="4" t="s">
        <v>20</v>
      </c>
      <c r="R496" s="4" t="s">
        <v>22</v>
      </c>
      <c r="S496" s="4" t="s">
        <v>22</v>
      </c>
      <c r="T496" s="7">
        <v>48</v>
      </c>
    </row>
    <row r="497" spans="1:20" s="1" customFormat="1">
      <c r="A497" s="4" t="s">
        <v>2017</v>
      </c>
      <c r="B497" s="4" t="s">
        <v>2018</v>
      </c>
      <c r="C497" s="4" t="s">
        <v>2273</v>
      </c>
      <c r="D497" s="4" t="s">
        <v>2274</v>
      </c>
      <c r="E497" s="4" t="s">
        <v>2275</v>
      </c>
      <c r="F497" s="4" t="s">
        <v>22</v>
      </c>
      <c r="G497" s="4" t="s">
        <v>59</v>
      </c>
      <c r="H497" s="4" t="s">
        <v>276</v>
      </c>
      <c r="I497" s="57">
        <v>150.4</v>
      </c>
      <c r="J497" s="5">
        <f t="shared" si="18"/>
        <v>3609.6000000000004</v>
      </c>
      <c r="K497" s="6">
        <v>22</v>
      </c>
      <c r="L497" s="6"/>
      <c r="M497" s="4" t="s">
        <v>2276</v>
      </c>
      <c r="N497" s="4" t="s">
        <v>2234</v>
      </c>
      <c r="O497" s="4" t="s">
        <v>2277</v>
      </c>
      <c r="P497" s="4" t="s">
        <v>2278</v>
      </c>
      <c r="Q497" s="4" t="s">
        <v>20</v>
      </c>
      <c r="R497" s="4" t="s">
        <v>22</v>
      </c>
      <c r="S497" s="4" t="s">
        <v>22</v>
      </c>
      <c r="T497" s="7">
        <v>48</v>
      </c>
    </row>
    <row r="498" spans="1:20" s="1" customFormat="1">
      <c r="A498" s="4" t="s">
        <v>2017</v>
      </c>
      <c r="B498" s="4" t="s">
        <v>2018</v>
      </c>
      <c r="C498" s="4" t="s">
        <v>2279</v>
      </c>
      <c r="D498" s="4" t="s">
        <v>2280</v>
      </c>
      <c r="E498" s="4" t="s">
        <v>2281</v>
      </c>
      <c r="F498" s="4" t="s">
        <v>2021</v>
      </c>
      <c r="G498" s="4" t="s">
        <v>59</v>
      </c>
      <c r="H498" s="4" t="s">
        <v>117</v>
      </c>
      <c r="I498" s="57">
        <v>52.72</v>
      </c>
      <c r="J498" s="5">
        <f t="shared" si="18"/>
        <v>738.07999999999993</v>
      </c>
      <c r="K498" s="6">
        <v>22</v>
      </c>
      <c r="L498" s="6"/>
      <c r="M498" s="4" t="s">
        <v>2282</v>
      </c>
      <c r="N498" s="4" t="s">
        <v>2283</v>
      </c>
      <c r="O498" s="4" t="s">
        <v>2284</v>
      </c>
      <c r="P498" s="4" t="s">
        <v>2285</v>
      </c>
      <c r="Q498" s="4" t="s">
        <v>20</v>
      </c>
      <c r="R498" s="4" t="s">
        <v>22</v>
      </c>
      <c r="S498" s="4" t="s">
        <v>22</v>
      </c>
      <c r="T498" s="7">
        <v>48</v>
      </c>
    </row>
    <row r="499" spans="1:20" s="1" customFormat="1">
      <c r="A499" s="4" t="s">
        <v>2286</v>
      </c>
      <c r="B499" s="4" t="s">
        <v>2287</v>
      </c>
      <c r="C499" s="4" t="s">
        <v>2288</v>
      </c>
      <c r="D499" s="4" t="s">
        <v>2289</v>
      </c>
      <c r="E499" s="4" t="s">
        <v>2290</v>
      </c>
      <c r="F499" s="4" t="s">
        <v>2291</v>
      </c>
      <c r="G499" s="4" t="s">
        <v>15</v>
      </c>
      <c r="H499" s="4" t="s">
        <v>117</v>
      </c>
      <c r="I499" s="57">
        <v>429</v>
      </c>
      <c r="J499" s="5">
        <f t="shared" si="18"/>
        <v>6006</v>
      </c>
      <c r="K499" s="14">
        <v>22</v>
      </c>
      <c r="L499" s="6"/>
      <c r="M499" s="4" t="s">
        <v>2292</v>
      </c>
      <c r="N499" s="4" t="s">
        <v>334</v>
      </c>
      <c r="O499" s="4" t="s">
        <v>2293</v>
      </c>
      <c r="P499" s="4" t="s">
        <v>2294</v>
      </c>
      <c r="Q499" s="4" t="s">
        <v>20</v>
      </c>
      <c r="R499" s="4" t="s">
        <v>2295</v>
      </c>
      <c r="S499" s="4" t="s">
        <v>22</v>
      </c>
      <c r="T499" s="7">
        <v>48</v>
      </c>
    </row>
    <row r="500" spans="1:20" s="1" customFormat="1">
      <c r="A500" s="4" t="s">
        <v>2286</v>
      </c>
      <c r="B500" s="4" t="s">
        <v>2287</v>
      </c>
      <c r="C500" s="4" t="s">
        <v>2296</v>
      </c>
      <c r="D500" s="4" t="s">
        <v>2297</v>
      </c>
      <c r="E500" s="4" t="s">
        <v>2298</v>
      </c>
      <c r="F500" s="4" t="s">
        <v>2299</v>
      </c>
      <c r="G500" s="4" t="s">
        <v>15</v>
      </c>
      <c r="H500" s="4" t="s">
        <v>254</v>
      </c>
      <c r="I500" s="57">
        <v>485.4</v>
      </c>
      <c r="J500" s="5">
        <f t="shared" si="18"/>
        <v>1941.6</v>
      </c>
      <c r="K500" s="14">
        <v>22</v>
      </c>
      <c r="L500" s="6"/>
      <c r="M500" s="4" t="s">
        <v>2300</v>
      </c>
      <c r="N500" s="4" t="s">
        <v>18</v>
      </c>
      <c r="O500" s="4" t="s">
        <v>254</v>
      </c>
      <c r="P500" s="4" t="s">
        <v>2301</v>
      </c>
      <c r="Q500" s="4" t="s">
        <v>20</v>
      </c>
      <c r="R500" s="4" t="s">
        <v>2302</v>
      </c>
      <c r="S500" s="4" t="s">
        <v>22</v>
      </c>
      <c r="T500" s="7">
        <v>48</v>
      </c>
    </row>
    <row r="501" spans="1:20" s="1" customFormat="1">
      <c r="A501" s="4" t="s">
        <v>2286</v>
      </c>
      <c r="B501" s="4" t="s">
        <v>2287</v>
      </c>
      <c r="C501" s="4" t="s">
        <v>2303</v>
      </c>
      <c r="D501" s="4" t="s">
        <v>2304</v>
      </c>
      <c r="E501" s="4" t="s">
        <v>2305</v>
      </c>
      <c r="F501" s="4" t="s">
        <v>22</v>
      </c>
      <c r="G501" s="4" t="s">
        <v>59</v>
      </c>
      <c r="H501" s="4" t="s">
        <v>110</v>
      </c>
      <c r="I501" s="57">
        <v>579.75</v>
      </c>
      <c r="J501" s="5">
        <f t="shared" si="18"/>
        <v>5797.5</v>
      </c>
      <c r="K501" s="14">
        <v>22</v>
      </c>
      <c r="L501" s="6"/>
      <c r="M501" s="4" t="s">
        <v>2306</v>
      </c>
      <c r="N501" s="4" t="s">
        <v>482</v>
      </c>
      <c r="O501" s="4" t="s">
        <v>110</v>
      </c>
      <c r="P501" s="4" t="s">
        <v>2307</v>
      </c>
      <c r="Q501" s="4" t="s">
        <v>20</v>
      </c>
      <c r="R501" s="4" t="s">
        <v>22</v>
      </c>
      <c r="S501" s="4" t="s">
        <v>22</v>
      </c>
      <c r="T501" s="7">
        <v>48</v>
      </c>
    </row>
    <row r="502" spans="1:20" s="1" customFormat="1">
      <c r="A502" s="4" t="s">
        <v>2286</v>
      </c>
      <c r="B502" s="4" t="s">
        <v>2287</v>
      </c>
      <c r="C502" s="4" t="s">
        <v>2308</v>
      </c>
      <c r="D502" s="4" t="s">
        <v>2309</v>
      </c>
      <c r="E502" s="4" t="s">
        <v>2310</v>
      </c>
      <c r="F502" s="4" t="s">
        <v>22</v>
      </c>
      <c r="G502" s="4" t="s">
        <v>59</v>
      </c>
      <c r="H502" s="4" t="s">
        <v>254</v>
      </c>
      <c r="I502" s="57">
        <v>380.25</v>
      </c>
      <c r="J502" s="5">
        <f t="shared" si="18"/>
        <v>1521</v>
      </c>
      <c r="K502" s="14">
        <v>22</v>
      </c>
      <c r="L502" s="6"/>
      <c r="M502" s="4" t="s">
        <v>1545</v>
      </c>
      <c r="N502" s="4" t="s">
        <v>482</v>
      </c>
      <c r="O502" s="4" t="s">
        <v>254</v>
      </c>
      <c r="P502" s="4" t="s">
        <v>2311</v>
      </c>
      <c r="Q502" s="4" t="s">
        <v>20</v>
      </c>
      <c r="R502" s="4" t="s">
        <v>22</v>
      </c>
      <c r="S502" s="4" t="s">
        <v>22</v>
      </c>
      <c r="T502" s="7">
        <v>48</v>
      </c>
    </row>
    <row r="503" spans="1:20" s="1" customFormat="1">
      <c r="A503" s="4" t="s">
        <v>2286</v>
      </c>
      <c r="B503" s="4" t="s">
        <v>2287</v>
      </c>
      <c r="C503" s="4" t="s">
        <v>2312</v>
      </c>
      <c r="D503" s="4" t="s">
        <v>2313</v>
      </c>
      <c r="E503" s="4" t="s">
        <v>2314</v>
      </c>
      <c r="F503" s="4" t="s">
        <v>22</v>
      </c>
      <c r="G503" s="4" t="s">
        <v>59</v>
      </c>
      <c r="H503" s="4" t="s">
        <v>16</v>
      </c>
      <c r="I503" s="57">
        <v>97.5</v>
      </c>
      <c r="J503" s="5">
        <f t="shared" si="18"/>
        <v>195</v>
      </c>
      <c r="K503" s="14">
        <v>22</v>
      </c>
      <c r="L503" s="6"/>
      <c r="M503" s="4" t="s">
        <v>2315</v>
      </c>
      <c r="N503" s="4" t="s">
        <v>482</v>
      </c>
      <c r="O503" s="4" t="s">
        <v>16</v>
      </c>
      <c r="P503" s="4" t="s">
        <v>2316</v>
      </c>
      <c r="Q503" s="4" t="s">
        <v>20</v>
      </c>
      <c r="R503" s="4" t="s">
        <v>22</v>
      </c>
      <c r="S503" s="4" t="s">
        <v>22</v>
      </c>
      <c r="T503" s="7">
        <v>48</v>
      </c>
    </row>
    <row r="504" spans="1:20" s="1" customFormat="1">
      <c r="A504" s="4" t="s">
        <v>2317</v>
      </c>
      <c r="B504" s="4" t="s">
        <v>2318</v>
      </c>
      <c r="C504" s="4" t="s">
        <v>2319</v>
      </c>
      <c r="D504" s="4" t="s">
        <v>2320</v>
      </c>
      <c r="E504" s="4" t="s">
        <v>7492</v>
      </c>
      <c r="F504" s="4" t="s">
        <v>22</v>
      </c>
      <c r="G504" s="4" t="s">
        <v>32</v>
      </c>
      <c r="H504" s="4" t="s">
        <v>2321</v>
      </c>
      <c r="I504" s="57">
        <v>0.21</v>
      </c>
      <c r="J504" s="5">
        <f t="shared" si="18"/>
        <v>8400</v>
      </c>
      <c r="K504" s="6">
        <v>22</v>
      </c>
      <c r="L504" s="6" t="s">
        <v>2322</v>
      </c>
      <c r="M504" s="4" t="s">
        <v>2323</v>
      </c>
      <c r="N504" s="4" t="s">
        <v>70</v>
      </c>
      <c r="O504" s="4" t="s">
        <v>2321</v>
      </c>
      <c r="P504" s="4" t="s">
        <v>2324</v>
      </c>
      <c r="Q504" s="4" t="s">
        <v>20</v>
      </c>
      <c r="R504" s="4" t="s">
        <v>22</v>
      </c>
      <c r="S504" s="4" t="s">
        <v>22</v>
      </c>
      <c r="T504" s="7">
        <v>48</v>
      </c>
    </row>
    <row r="505" spans="1:20" s="1" customFormat="1">
      <c r="A505" s="4" t="s">
        <v>2317</v>
      </c>
      <c r="B505" s="4" t="s">
        <v>2318</v>
      </c>
      <c r="C505" s="4" t="s">
        <v>2325</v>
      </c>
      <c r="D505" s="4" t="s">
        <v>2326</v>
      </c>
      <c r="E505" s="4" t="s">
        <v>7493</v>
      </c>
      <c r="F505" s="4" t="s">
        <v>22</v>
      </c>
      <c r="G505" s="4" t="s">
        <v>32</v>
      </c>
      <c r="H505" s="4" t="s">
        <v>110</v>
      </c>
      <c r="I505" s="57">
        <v>312</v>
      </c>
      <c r="J505" s="5">
        <f t="shared" si="18"/>
        <v>3120</v>
      </c>
      <c r="K505" s="6">
        <v>22</v>
      </c>
      <c r="L505" s="6" t="s">
        <v>2327</v>
      </c>
      <c r="M505" s="4" t="s">
        <v>2328</v>
      </c>
      <c r="N505" s="4" t="s">
        <v>423</v>
      </c>
      <c r="O505" s="4" t="s">
        <v>110</v>
      </c>
      <c r="P505" s="4" t="s">
        <v>2329</v>
      </c>
      <c r="Q505" s="4" t="s">
        <v>20</v>
      </c>
      <c r="R505" s="4" t="s">
        <v>22</v>
      </c>
      <c r="S505" s="4" t="s">
        <v>22</v>
      </c>
      <c r="T505" s="7">
        <v>48</v>
      </c>
    </row>
    <row r="506" spans="1:20" s="1" customFormat="1">
      <c r="A506" s="4" t="s">
        <v>2317</v>
      </c>
      <c r="B506" s="4" t="s">
        <v>2318</v>
      </c>
      <c r="C506" s="4" t="s">
        <v>2330</v>
      </c>
      <c r="D506" s="4" t="s">
        <v>2331</v>
      </c>
      <c r="E506" s="4" t="s">
        <v>2332</v>
      </c>
      <c r="F506" s="4" t="s">
        <v>22</v>
      </c>
      <c r="G506" s="4" t="s">
        <v>32</v>
      </c>
      <c r="H506" s="4" t="s">
        <v>1043</v>
      </c>
      <c r="I506" s="57">
        <v>363</v>
      </c>
      <c r="J506" s="5">
        <f t="shared" si="18"/>
        <v>7986</v>
      </c>
      <c r="K506" s="6">
        <v>22</v>
      </c>
      <c r="L506" s="6"/>
      <c r="M506" s="4" t="s">
        <v>2333</v>
      </c>
      <c r="N506" s="4" t="s">
        <v>1202</v>
      </c>
      <c r="O506" s="4" t="s">
        <v>1203</v>
      </c>
      <c r="P506" s="4" t="s">
        <v>2334</v>
      </c>
      <c r="Q506" s="4" t="s">
        <v>20</v>
      </c>
      <c r="R506" s="4" t="s">
        <v>22</v>
      </c>
      <c r="S506" s="4" t="s">
        <v>22</v>
      </c>
      <c r="T506" s="7">
        <v>48</v>
      </c>
    </row>
    <row r="507" spans="1:20" s="1" customFormat="1">
      <c r="A507" s="4" t="s">
        <v>2317</v>
      </c>
      <c r="B507" s="4" t="s">
        <v>2318</v>
      </c>
      <c r="C507" s="4" t="s">
        <v>2335</v>
      </c>
      <c r="D507" s="4" t="s">
        <v>2336</v>
      </c>
      <c r="E507" s="4" t="s">
        <v>7494</v>
      </c>
      <c r="F507" s="4" t="s">
        <v>22</v>
      </c>
      <c r="G507" s="4" t="s">
        <v>32</v>
      </c>
      <c r="H507" s="4" t="s">
        <v>117</v>
      </c>
      <c r="I507" s="57">
        <v>200</v>
      </c>
      <c r="J507" s="5">
        <f t="shared" si="18"/>
        <v>2800</v>
      </c>
      <c r="K507" s="6">
        <v>22</v>
      </c>
      <c r="L507" s="6" t="s">
        <v>2337</v>
      </c>
      <c r="M507" s="4" t="s">
        <v>2338</v>
      </c>
      <c r="N507" s="4" t="s">
        <v>1856</v>
      </c>
      <c r="O507" s="4" t="s">
        <v>2153</v>
      </c>
      <c r="P507" s="4" t="s">
        <v>2339</v>
      </c>
      <c r="Q507" s="4" t="s">
        <v>20</v>
      </c>
      <c r="R507" s="4" t="s">
        <v>22</v>
      </c>
      <c r="S507" s="4" t="s">
        <v>22</v>
      </c>
      <c r="T507" s="7">
        <v>48</v>
      </c>
    </row>
    <row r="508" spans="1:20" s="1" customFormat="1">
      <c r="A508" s="4" t="s">
        <v>2317</v>
      </c>
      <c r="B508" s="4" t="s">
        <v>2318</v>
      </c>
      <c r="C508" s="4" t="s">
        <v>2340</v>
      </c>
      <c r="D508" s="4" t="s">
        <v>2341</v>
      </c>
      <c r="E508" s="4" t="s">
        <v>7493</v>
      </c>
      <c r="F508" s="4" t="s">
        <v>22</v>
      </c>
      <c r="G508" s="4" t="s">
        <v>32</v>
      </c>
      <c r="H508" s="4" t="s">
        <v>254</v>
      </c>
      <c r="I508" s="57">
        <v>312</v>
      </c>
      <c r="J508" s="5">
        <f t="shared" si="18"/>
        <v>1248</v>
      </c>
      <c r="K508" s="6">
        <v>22</v>
      </c>
      <c r="L508" s="6" t="s">
        <v>2342</v>
      </c>
      <c r="M508" s="4" t="s">
        <v>2343</v>
      </c>
      <c r="N508" s="4" t="s">
        <v>70</v>
      </c>
      <c r="O508" s="4" t="s">
        <v>254</v>
      </c>
      <c r="P508" s="4" t="s">
        <v>2344</v>
      </c>
      <c r="Q508" s="4" t="s">
        <v>20</v>
      </c>
      <c r="R508" s="4" t="s">
        <v>22</v>
      </c>
      <c r="S508" s="4" t="s">
        <v>22</v>
      </c>
      <c r="T508" s="7">
        <v>48</v>
      </c>
    </row>
    <row r="509" spans="1:20" s="1" customFormat="1">
      <c r="A509" s="4" t="s">
        <v>2317</v>
      </c>
      <c r="B509" s="4" t="s">
        <v>2318</v>
      </c>
      <c r="C509" s="4" t="s">
        <v>2345</v>
      </c>
      <c r="D509" s="4" t="s">
        <v>2346</v>
      </c>
      <c r="E509" s="4" t="s">
        <v>7495</v>
      </c>
      <c r="F509" s="4" t="s">
        <v>22</v>
      </c>
      <c r="G509" s="4" t="s">
        <v>32</v>
      </c>
      <c r="H509" s="4" t="s">
        <v>544</v>
      </c>
      <c r="I509" s="57">
        <v>175</v>
      </c>
      <c r="J509" s="5">
        <f t="shared" si="18"/>
        <v>5250</v>
      </c>
      <c r="K509" s="6">
        <v>22</v>
      </c>
      <c r="L509" s="6" t="s">
        <v>2347</v>
      </c>
      <c r="M509" s="4" t="s">
        <v>2348</v>
      </c>
      <c r="N509" s="4" t="s">
        <v>70</v>
      </c>
      <c r="O509" s="4" t="s">
        <v>544</v>
      </c>
      <c r="P509" s="4" t="s">
        <v>2349</v>
      </c>
      <c r="Q509" s="4" t="s">
        <v>20</v>
      </c>
      <c r="R509" s="4" t="s">
        <v>22</v>
      </c>
      <c r="S509" s="4" t="s">
        <v>22</v>
      </c>
      <c r="T509" s="7">
        <v>48</v>
      </c>
    </row>
    <row r="510" spans="1:20" s="1" customFormat="1">
      <c r="A510" s="4" t="s">
        <v>2317</v>
      </c>
      <c r="B510" s="4" t="s">
        <v>2318</v>
      </c>
      <c r="C510" s="4" t="s">
        <v>2350</v>
      </c>
      <c r="D510" s="4" t="s">
        <v>2351</v>
      </c>
      <c r="E510" s="4" t="s">
        <v>22</v>
      </c>
      <c r="F510" s="4" t="s">
        <v>22</v>
      </c>
      <c r="G510" s="4" t="s">
        <v>32</v>
      </c>
      <c r="H510" s="4" t="s">
        <v>448</v>
      </c>
      <c r="I510" s="57">
        <v>312</v>
      </c>
      <c r="J510" s="5">
        <f t="shared" si="18"/>
        <v>3744</v>
      </c>
      <c r="K510" s="6">
        <v>22</v>
      </c>
      <c r="L510" s="6" t="s">
        <v>2342</v>
      </c>
      <c r="M510" s="4" t="s">
        <v>2352</v>
      </c>
      <c r="N510" s="4" t="s">
        <v>70</v>
      </c>
      <c r="O510" s="4" t="s">
        <v>448</v>
      </c>
      <c r="P510" s="4" t="s">
        <v>2353</v>
      </c>
      <c r="Q510" s="4" t="s">
        <v>20</v>
      </c>
      <c r="R510" s="4" t="s">
        <v>22</v>
      </c>
      <c r="S510" s="4" t="s">
        <v>22</v>
      </c>
      <c r="T510" s="7">
        <v>48</v>
      </c>
    </row>
    <row r="511" spans="1:20" s="1" customFormat="1">
      <c r="A511" s="9" t="s">
        <v>2317</v>
      </c>
      <c r="B511" s="9" t="s">
        <v>2318</v>
      </c>
      <c r="C511" s="9" t="s">
        <v>8018</v>
      </c>
      <c r="D511" s="9" t="s">
        <v>8019</v>
      </c>
      <c r="E511" s="9" t="s">
        <v>22</v>
      </c>
      <c r="F511" s="9" t="s">
        <v>8020</v>
      </c>
      <c r="G511" s="9" t="s">
        <v>8021</v>
      </c>
      <c r="H511" s="9" t="s">
        <v>27</v>
      </c>
      <c r="I511" s="58">
        <v>0</v>
      </c>
      <c r="J511" s="10">
        <v>0</v>
      </c>
      <c r="K511" s="12">
        <v>22</v>
      </c>
      <c r="L511" s="12"/>
      <c r="M511" s="4" t="s">
        <v>642</v>
      </c>
      <c r="N511" s="9" t="s">
        <v>70</v>
      </c>
      <c r="O511" s="9" t="s">
        <v>27</v>
      </c>
      <c r="P511" s="4" t="s">
        <v>8022</v>
      </c>
      <c r="Q511" s="4" t="s">
        <v>20</v>
      </c>
      <c r="R511" s="4" t="s">
        <v>22</v>
      </c>
      <c r="S511" s="9" t="s">
        <v>22</v>
      </c>
      <c r="T511" s="13">
        <v>48</v>
      </c>
    </row>
    <row r="512" spans="1:20" s="1" customFormat="1">
      <c r="A512" s="4" t="s">
        <v>2354</v>
      </c>
      <c r="B512" s="4" t="s">
        <v>2355</v>
      </c>
      <c r="C512" s="4" t="s">
        <v>2356</v>
      </c>
      <c r="D512" s="4" t="s">
        <v>2357</v>
      </c>
      <c r="E512" s="4" t="s">
        <v>2358</v>
      </c>
      <c r="F512" s="4" t="s">
        <v>2299</v>
      </c>
      <c r="G512" s="4" t="s">
        <v>15</v>
      </c>
      <c r="H512" s="4" t="s">
        <v>27</v>
      </c>
      <c r="I512" s="57">
        <v>530</v>
      </c>
      <c r="J512" s="5">
        <f t="shared" ref="J512:J543" si="19">H512*I512</f>
        <v>530</v>
      </c>
      <c r="K512" s="6">
        <v>22</v>
      </c>
      <c r="L512" s="6"/>
      <c r="M512" s="4" t="s">
        <v>2359</v>
      </c>
      <c r="N512" s="4" t="s">
        <v>18</v>
      </c>
      <c r="O512" s="4" t="s">
        <v>27</v>
      </c>
      <c r="P512" s="4" t="s">
        <v>2360</v>
      </c>
      <c r="Q512" s="4" t="s">
        <v>20</v>
      </c>
      <c r="R512" s="4" t="s">
        <v>2295</v>
      </c>
      <c r="S512" s="4" t="s">
        <v>22</v>
      </c>
      <c r="T512" s="7">
        <v>48</v>
      </c>
    </row>
    <row r="513" spans="1:20" s="1" customFormat="1">
      <c r="A513" s="4" t="s">
        <v>2354</v>
      </c>
      <c r="B513" s="4" t="s">
        <v>2355</v>
      </c>
      <c r="C513" s="4" t="s">
        <v>2361</v>
      </c>
      <c r="D513" s="4" t="s">
        <v>2362</v>
      </c>
      <c r="E513" s="4" t="s">
        <v>7496</v>
      </c>
      <c r="F513" s="4" t="s">
        <v>22</v>
      </c>
      <c r="G513" s="4" t="s">
        <v>15</v>
      </c>
      <c r="H513" s="4" t="s">
        <v>86</v>
      </c>
      <c r="I513" s="57">
        <v>410</v>
      </c>
      <c r="J513" s="5">
        <f t="shared" si="19"/>
        <v>8200</v>
      </c>
      <c r="K513" s="6">
        <v>22</v>
      </c>
      <c r="L513" s="6" t="s">
        <v>2363</v>
      </c>
      <c r="M513" s="4" t="s">
        <v>2364</v>
      </c>
      <c r="N513" s="4" t="s">
        <v>113</v>
      </c>
      <c r="O513" s="4" t="s">
        <v>86</v>
      </c>
      <c r="P513" s="4" t="s">
        <v>2365</v>
      </c>
      <c r="Q513" s="4" t="s">
        <v>20</v>
      </c>
      <c r="R513" s="4" t="s">
        <v>22</v>
      </c>
      <c r="S513" s="4" t="s">
        <v>22</v>
      </c>
      <c r="T513" s="7">
        <v>48</v>
      </c>
    </row>
    <row r="514" spans="1:20" s="1" customFormat="1">
      <c r="A514" s="4" t="s">
        <v>2354</v>
      </c>
      <c r="B514" s="4" t="s">
        <v>2355</v>
      </c>
      <c r="C514" s="4" t="s">
        <v>2366</v>
      </c>
      <c r="D514" s="4" t="s">
        <v>2367</v>
      </c>
      <c r="E514" s="4" t="s">
        <v>7497</v>
      </c>
      <c r="F514" s="4" t="s">
        <v>22</v>
      </c>
      <c r="G514" s="4" t="s">
        <v>15</v>
      </c>
      <c r="H514" s="4" t="s">
        <v>27</v>
      </c>
      <c r="I514" s="57">
        <v>400</v>
      </c>
      <c r="J514" s="5">
        <f t="shared" si="19"/>
        <v>400</v>
      </c>
      <c r="K514" s="6">
        <v>22</v>
      </c>
      <c r="L514" s="6" t="s">
        <v>2368</v>
      </c>
      <c r="M514" s="4" t="s">
        <v>2369</v>
      </c>
      <c r="N514" s="4" t="s">
        <v>113</v>
      </c>
      <c r="O514" s="4" t="s">
        <v>27</v>
      </c>
      <c r="P514" s="4" t="s">
        <v>2370</v>
      </c>
      <c r="Q514" s="4" t="s">
        <v>20</v>
      </c>
      <c r="R514" s="4" t="s">
        <v>22</v>
      </c>
      <c r="S514" s="4" t="s">
        <v>22</v>
      </c>
      <c r="T514" s="7">
        <v>48</v>
      </c>
    </row>
    <row r="515" spans="1:20" s="1" customFormat="1">
      <c r="A515" s="4" t="s">
        <v>2354</v>
      </c>
      <c r="B515" s="4" t="s">
        <v>2355</v>
      </c>
      <c r="C515" s="4" t="s">
        <v>2371</v>
      </c>
      <c r="D515" s="4" t="s">
        <v>2372</v>
      </c>
      <c r="E515" s="4" t="s">
        <v>2373</v>
      </c>
      <c r="F515" s="4" t="s">
        <v>2291</v>
      </c>
      <c r="G515" s="4" t="s">
        <v>15</v>
      </c>
      <c r="H515" s="4" t="s">
        <v>2374</v>
      </c>
      <c r="I515" s="57">
        <v>430</v>
      </c>
      <c r="J515" s="5">
        <f t="shared" si="19"/>
        <v>20640</v>
      </c>
      <c r="K515" s="6">
        <v>22</v>
      </c>
      <c r="L515" s="6"/>
      <c r="M515" s="4" t="s">
        <v>2375</v>
      </c>
      <c r="N515" s="4" t="s">
        <v>2376</v>
      </c>
      <c r="O515" s="4" t="s">
        <v>2377</v>
      </c>
      <c r="P515" s="4" t="s">
        <v>2378</v>
      </c>
      <c r="Q515" s="4" t="s">
        <v>20</v>
      </c>
      <c r="R515" s="4" t="s">
        <v>468</v>
      </c>
      <c r="S515" s="4" t="s">
        <v>2379</v>
      </c>
      <c r="T515" s="7">
        <v>48</v>
      </c>
    </row>
    <row r="516" spans="1:20" s="1" customFormat="1">
      <c r="A516" s="4" t="s">
        <v>2380</v>
      </c>
      <c r="B516" s="4" t="s">
        <v>2381</v>
      </c>
      <c r="C516" s="4" t="s">
        <v>2382</v>
      </c>
      <c r="D516" s="4" t="s">
        <v>2383</v>
      </c>
      <c r="E516" s="4" t="s">
        <v>2384</v>
      </c>
      <c r="F516" s="4" t="s">
        <v>22</v>
      </c>
      <c r="G516" s="4" t="s">
        <v>59</v>
      </c>
      <c r="H516" s="4" t="s">
        <v>2385</v>
      </c>
      <c r="I516" s="57">
        <v>184</v>
      </c>
      <c r="J516" s="5">
        <f t="shared" si="19"/>
        <v>26864</v>
      </c>
      <c r="K516" s="6">
        <v>22</v>
      </c>
      <c r="L516" s="6"/>
      <c r="M516" s="4" t="s">
        <v>2386</v>
      </c>
      <c r="N516" s="4" t="s">
        <v>334</v>
      </c>
      <c r="O516" s="4" t="s">
        <v>2387</v>
      </c>
      <c r="P516" s="4" t="s">
        <v>2388</v>
      </c>
      <c r="Q516" s="4" t="s">
        <v>20</v>
      </c>
      <c r="R516" s="4" t="s">
        <v>2389</v>
      </c>
      <c r="S516" s="4" t="s">
        <v>22</v>
      </c>
      <c r="T516" s="7">
        <v>48</v>
      </c>
    </row>
    <row r="517" spans="1:20" s="1" customFormat="1">
      <c r="A517" s="4" t="s">
        <v>2380</v>
      </c>
      <c r="B517" s="4" t="s">
        <v>2381</v>
      </c>
      <c r="C517" s="4" t="s">
        <v>2390</v>
      </c>
      <c r="D517" s="4" t="s">
        <v>2391</v>
      </c>
      <c r="E517" s="4" t="s">
        <v>2392</v>
      </c>
      <c r="F517" s="4" t="s">
        <v>22</v>
      </c>
      <c r="G517" s="4" t="s">
        <v>59</v>
      </c>
      <c r="H517" s="4" t="s">
        <v>201</v>
      </c>
      <c r="I517" s="57">
        <v>210</v>
      </c>
      <c r="J517" s="5">
        <f t="shared" si="19"/>
        <v>630</v>
      </c>
      <c r="K517" s="6">
        <v>22</v>
      </c>
      <c r="L517" s="6"/>
      <c r="M517" s="4" t="s">
        <v>487</v>
      </c>
      <c r="N517" s="4" t="s">
        <v>18</v>
      </c>
      <c r="O517" s="4" t="s">
        <v>201</v>
      </c>
      <c r="P517" s="4" t="s">
        <v>2393</v>
      </c>
      <c r="Q517" s="4" t="s">
        <v>20</v>
      </c>
      <c r="R517" s="4" t="s">
        <v>62</v>
      </c>
      <c r="S517" s="4" t="s">
        <v>22</v>
      </c>
      <c r="T517" s="7">
        <v>48</v>
      </c>
    </row>
    <row r="518" spans="1:20" s="1" customFormat="1">
      <c r="A518" s="4" t="s">
        <v>2380</v>
      </c>
      <c r="B518" s="4" t="s">
        <v>2381</v>
      </c>
      <c r="C518" s="4" t="s">
        <v>2394</v>
      </c>
      <c r="D518" s="4" t="s">
        <v>2395</v>
      </c>
      <c r="E518" s="4" t="s">
        <v>2396</v>
      </c>
      <c r="F518" s="4" t="s">
        <v>22</v>
      </c>
      <c r="G518" s="4" t="s">
        <v>59</v>
      </c>
      <c r="H518" s="4" t="s">
        <v>366</v>
      </c>
      <c r="I518" s="57">
        <v>184</v>
      </c>
      <c r="J518" s="5">
        <f t="shared" si="19"/>
        <v>1472</v>
      </c>
      <c r="K518" s="6">
        <v>22</v>
      </c>
      <c r="L518" s="6"/>
      <c r="M518" s="4" t="s">
        <v>2397</v>
      </c>
      <c r="N518" s="4" t="s">
        <v>18</v>
      </c>
      <c r="O518" s="4" t="s">
        <v>366</v>
      </c>
      <c r="P518" s="4" t="s">
        <v>2398</v>
      </c>
      <c r="Q518" s="4" t="s">
        <v>20</v>
      </c>
      <c r="R518" s="4" t="s">
        <v>62</v>
      </c>
      <c r="S518" s="4" t="s">
        <v>22</v>
      </c>
      <c r="T518" s="7">
        <v>48</v>
      </c>
    </row>
    <row r="519" spans="1:20" s="1" customFormat="1">
      <c r="A519" s="4" t="s">
        <v>2380</v>
      </c>
      <c r="B519" s="4" t="s">
        <v>2381</v>
      </c>
      <c r="C519" s="4" t="s">
        <v>2399</v>
      </c>
      <c r="D519" s="4" t="s">
        <v>2400</v>
      </c>
      <c r="E519" s="4" t="s">
        <v>2401</v>
      </c>
      <c r="F519" s="4" t="s">
        <v>22</v>
      </c>
      <c r="G519" s="4" t="s">
        <v>59</v>
      </c>
      <c r="H519" s="4" t="s">
        <v>254</v>
      </c>
      <c r="I519" s="57">
        <v>192</v>
      </c>
      <c r="J519" s="5">
        <f t="shared" si="19"/>
        <v>768</v>
      </c>
      <c r="K519" s="6">
        <v>22</v>
      </c>
      <c r="L519" s="6"/>
      <c r="M519" s="4" t="s">
        <v>2402</v>
      </c>
      <c r="N519" s="4" t="s">
        <v>18</v>
      </c>
      <c r="O519" s="4" t="s">
        <v>254</v>
      </c>
      <c r="P519" s="4" t="s">
        <v>2403</v>
      </c>
      <c r="Q519" s="4" t="s">
        <v>20</v>
      </c>
      <c r="R519" s="4" t="s">
        <v>62</v>
      </c>
      <c r="S519" s="4" t="s">
        <v>22</v>
      </c>
      <c r="T519" s="7">
        <v>48</v>
      </c>
    </row>
    <row r="520" spans="1:20" s="1" customFormat="1">
      <c r="A520" s="4" t="s">
        <v>2380</v>
      </c>
      <c r="B520" s="4" t="s">
        <v>2381</v>
      </c>
      <c r="C520" s="4" t="s">
        <v>2404</v>
      </c>
      <c r="D520" s="4" t="s">
        <v>2405</v>
      </c>
      <c r="E520" s="4" t="s">
        <v>2406</v>
      </c>
      <c r="F520" s="4" t="s">
        <v>22</v>
      </c>
      <c r="G520" s="4" t="s">
        <v>32</v>
      </c>
      <c r="H520" s="4" t="s">
        <v>201</v>
      </c>
      <c r="I520" s="57">
        <v>199</v>
      </c>
      <c r="J520" s="5">
        <f t="shared" si="19"/>
        <v>597</v>
      </c>
      <c r="K520" s="6">
        <v>22</v>
      </c>
      <c r="L520" s="6"/>
      <c r="M520" s="4" t="s">
        <v>2407</v>
      </c>
      <c r="N520" s="4" t="s">
        <v>18</v>
      </c>
      <c r="O520" s="4" t="s">
        <v>201</v>
      </c>
      <c r="P520" s="4" t="s">
        <v>2408</v>
      </c>
      <c r="Q520" s="4" t="s">
        <v>20</v>
      </c>
      <c r="R520" s="4" t="s">
        <v>62</v>
      </c>
      <c r="S520" s="4" t="s">
        <v>22</v>
      </c>
      <c r="T520" s="7">
        <v>48</v>
      </c>
    </row>
    <row r="521" spans="1:20" s="1" customFormat="1">
      <c r="A521" s="4" t="s">
        <v>2409</v>
      </c>
      <c r="B521" s="4" t="s">
        <v>2410</v>
      </c>
      <c r="C521" s="4" t="s">
        <v>2411</v>
      </c>
      <c r="D521" s="4" t="s">
        <v>2412</v>
      </c>
      <c r="E521" s="4" t="s">
        <v>2413</v>
      </c>
      <c r="F521" s="4" t="s">
        <v>22</v>
      </c>
      <c r="G521" s="4" t="s">
        <v>32</v>
      </c>
      <c r="H521" s="4" t="s">
        <v>27</v>
      </c>
      <c r="I521" s="57">
        <v>157</v>
      </c>
      <c r="J521" s="5">
        <f t="shared" si="19"/>
        <v>157</v>
      </c>
      <c r="K521" s="14">
        <v>22</v>
      </c>
      <c r="L521" s="6"/>
      <c r="M521" s="4" t="s">
        <v>2414</v>
      </c>
      <c r="N521" s="4" t="s">
        <v>18</v>
      </c>
      <c r="O521" s="4" t="s">
        <v>27</v>
      </c>
      <c r="P521" s="4" t="s">
        <v>2415</v>
      </c>
      <c r="Q521" s="4" t="s">
        <v>20</v>
      </c>
      <c r="R521" s="4" t="s">
        <v>2416</v>
      </c>
      <c r="S521" s="4" t="s">
        <v>22</v>
      </c>
      <c r="T521" s="7">
        <v>48</v>
      </c>
    </row>
    <row r="522" spans="1:20" s="1" customFormat="1">
      <c r="A522" s="4" t="s">
        <v>2409</v>
      </c>
      <c r="B522" s="4" t="s">
        <v>2410</v>
      </c>
      <c r="C522" s="4" t="s">
        <v>2417</v>
      </c>
      <c r="D522" s="4" t="s">
        <v>2418</v>
      </c>
      <c r="E522" s="4" t="s">
        <v>2419</v>
      </c>
      <c r="F522" s="4" t="s">
        <v>22</v>
      </c>
      <c r="G522" s="4" t="s">
        <v>32</v>
      </c>
      <c r="H522" s="4" t="s">
        <v>27</v>
      </c>
      <c r="I522" s="57">
        <v>141</v>
      </c>
      <c r="J522" s="5">
        <f t="shared" si="19"/>
        <v>141</v>
      </c>
      <c r="K522" s="14">
        <v>22</v>
      </c>
      <c r="L522" s="6"/>
      <c r="M522" s="4" t="s">
        <v>2420</v>
      </c>
      <c r="N522" s="4" t="s">
        <v>18</v>
      </c>
      <c r="O522" s="4" t="s">
        <v>27</v>
      </c>
      <c r="P522" s="4" t="s">
        <v>2421</v>
      </c>
      <c r="Q522" s="4" t="s">
        <v>20</v>
      </c>
      <c r="R522" s="4" t="s">
        <v>2416</v>
      </c>
      <c r="S522" s="4" t="s">
        <v>22</v>
      </c>
      <c r="T522" s="7">
        <v>48</v>
      </c>
    </row>
    <row r="523" spans="1:20" s="1" customFormat="1">
      <c r="A523" s="4" t="s">
        <v>2409</v>
      </c>
      <c r="B523" s="4" t="s">
        <v>2410</v>
      </c>
      <c r="C523" s="4" t="s">
        <v>2422</v>
      </c>
      <c r="D523" s="4" t="s">
        <v>2423</v>
      </c>
      <c r="E523" s="4" t="s">
        <v>2424</v>
      </c>
      <c r="F523" s="4" t="s">
        <v>22</v>
      </c>
      <c r="G523" s="4" t="s">
        <v>32</v>
      </c>
      <c r="H523" s="4" t="s">
        <v>27</v>
      </c>
      <c r="I523" s="57">
        <v>145</v>
      </c>
      <c r="J523" s="5">
        <f t="shared" si="19"/>
        <v>145</v>
      </c>
      <c r="K523" s="14">
        <v>22</v>
      </c>
      <c r="L523" s="6"/>
      <c r="M523" s="4" t="s">
        <v>2425</v>
      </c>
      <c r="N523" s="4" t="s">
        <v>18</v>
      </c>
      <c r="O523" s="4" t="s">
        <v>27</v>
      </c>
      <c r="P523" s="4" t="s">
        <v>2426</v>
      </c>
      <c r="Q523" s="4" t="s">
        <v>20</v>
      </c>
      <c r="R523" s="4" t="s">
        <v>2416</v>
      </c>
      <c r="S523" s="4" t="s">
        <v>22</v>
      </c>
      <c r="T523" s="7">
        <v>48</v>
      </c>
    </row>
    <row r="524" spans="1:20" s="1" customFormat="1">
      <c r="A524" s="4" t="s">
        <v>2427</v>
      </c>
      <c r="B524" s="4" t="s">
        <v>2428</v>
      </c>
      <c r="C524" s="4" t="s">
        <v>2429</v>
      </c>
      <c r="D524" s="4" t="s">
        <v>2430</v>
      </c>
      <c r="E524" s="4" t="s">
        <v>22</v>
      </c>
      <c r="F524" s="4" t="s">
        <v>22</v>
      </c>
      <c r="G524" s="4" t="s">
        <v>22</v>
      </c>
      <c r="H524" s="4" t="s">
        <v>1861</v>
      </c>
      <c r="I524" s="57">
        <v>165.29</v>
      </c>
      <c r="J524" s="5">
        <f t="shared" si="19"/>
        <v>0</v>
      </c>
      <c r="K524" s="6">
        <v>22</v>
      </c>
      <c r="L524" s="6" t="s">
        <v>2431</v>
      </c>
      <c r="M524" s="4" t="s">
        <v>33</v>
      </c>
      <c r="N524" s="4" t="s">
        <v>70</v>
      </c>
      <c r="O524" s="4" t="s">
        <v>1861</v>
      </c>
      <c r="P524" s="4" t="s">
        <v>2432</v>
      </c>
      <c r="Q524" s="4" t="s">
        <v>20</v>
      </c>
      <c r="R524" s="4" t="s">
        <v>22</v>
      </c>
      <c r="S524" s="4" t="s">
        <v>22</v>
      </c>
      <c r="T524" s="7">
        <v>48</v>
      </c>
    </row>
    <row r="525" spans="1:20" s="1" customFormat="1">
      <c r="A525" s="4" t="s">
        <v>2427</v>
      </c>
      <c r="B525" s="4" t="s">
        <v>2428</v>
      </c>
      <c r="C525" s="4" t="s">
        <v>2433</v>
      </c>
      <c r="D525" s="4" t="s">
        <v>2434</v>
      </c>
      <c r="E525" s="4" t="s">
        <v>2435</v>
      </c>
      <c r="F525" s="4" t="s">
        <v>22</v>
      </c>
      <c r="G525" s="4" t="s">
        <v>59</v>
      </c>
      <c r="H525" s="4" t="s">
        <v>27</v>
      </c>
      <c r="I525" s="57">
        <v>251.55</v>
      </c>
      <c r="J525" s="5">
        <f t="shared" si="19"/>
        <v>251.55</v>
      </c>
      <c r="K525" s="6">
        <v>22</v>
      </c>
      <c r="L525" s="6" t="s">
        <v>2431</v>
      </c>
      <c r="M525" s="4" t="s">
        <v>2436</v>
      </c>
      <c r="N525" s="4" t="s">
        <v>2437</v>
      </c>
      <c r="O525" s="4" t="s">
        <v>27</v>
      </c>
      <c r="P525" s="4" t="s">
        <v>2438</v>
      </c>
      <c r="Q525" s="4" t="s">
        <v>20</v>
      </c>
      <c r="R525" s="4" t="s">
        <v>22</v>
      </c>
      <c r="S525" s="4" t="s">
        <v>22</v>
      </c>
      <c r="T525" s="7">
        <v>48</v>
      </c>
    </row>
    <row r="526" spans="1:20" s="1" customFormat="1">
      <c r="A526" s="4" t="s">
        <v>2439</v>
      </c>
      <c r="B526" s="4" t="s">
        <v>2440</v>
      </c>
      <c r="C526" s="4" t="s">
        <v>7698</v>
      </c>
      <c r="D526" s="4" t="s">
        <v>2450</v>
      </c>
      <c r="E526" s="6" t="s">
        <v>2452</v>
      </c>
      <c r="F526" s="4" t="s">
        <v>2451</v>
      </c>
      <c r="G526" s="4" t="s">
        <v>32</v>
      </c>
      <c r="H526" s="4" t="s">
        <v>92</v>
      </c>
      <c r="I526" s="57">
        <v>11</v>
      </c>
      <c r="J526" s="5">
        <f t="shared" si="19"/>
        <v>66</v>
      </c>
      <c r="K526" s="6">
        <v>22</v>
      </c>
      <c r="L526" s="6" t="s">
        <v>2452</v>
      </c>
      <c r="M526" s="4" t="s">
        <v>33</v>
      </c>
      <c r="N526" s="4" t="s">
        <v>34</v>
      </c>
      <c r="O526" s="4" t="s">
        <v>92</v>
      </c>
      <c r="P526" s="4" t="s">
        <v>2453</v>
      </c>
      <c r="Q526" s="4" t="s">
        <v>20</v>
      </c>
      <c r="R526" s="4" t="s">
        <v>30</v>
      </c>
      <c r="S526" s="4" t="s">
        <v>22</v>
      </c>
      <c r="T526" s="7">
        <v>48</v>
      </c>
    </row>
    <row r="527" spans="1:20" s="1" customFormat="1">
      <c r="A527" s="4" t="s">
        <v>2439</v>
      </c>
      <c r="B527" s="4" t="s">
        <v>2440</v>
      </c>
      <c r="C527" s="4" t="s">
        <v>7699</v>
      </c>
      <c r="D527" s="4" t="s">
        <v>2454</v>
      </c>
      <c r="E527" s="6" t="s">
        <v>2455</v>
      </c>
      <c r="F527" s="4" t="s">
        <v>2451</v>
      </c>
      <c r="G527" s="4" t="s">
        <v>32</v>
      </c>
      <c r="H527" s="4" t="s">
        <v>16</v>
      </c>
      <c r="I527" s="57">
        <v>515</v>
      </c>
      <c r="J527" s="5">
        <f t="shared" si="19"/>
        <v>1030</v>
      </c>
      <c r="K527" s="6">
        <v>22</v>
      </c>
      <c r="L527" s="6" t="s">
        <v>2455</v>
      </c>
      <c r="M527" s="4" t="s">
        <v>33</v>
      </c>
      <c r="N527" s="4" t="s">
        <v>34</v>
      </c>
      <c r="O527" s="4" t="s">
        <v>16</v>
      </c>
      <c r="P527" s="4" t="s">
        <v>2456</v>
      </c>
      <c r="Q527" s="4" t="s">
        <v>20</v>
      </c>
      <c r="R527" s="4" t="s">
        <v>30</v>
      </c>
      <c r="S527" s="4" t="s">
        <v>22</v>
      </c>
      <c r="T527" s="7">
        <v>48</v>
      </c>
    </row>
    <row r="528" spans="1:20" s="1" customFormat="1">
      <c r="A528" s="4" t="s">
        <v>2439</v>
      </c>
      <c r="B528" s="4" t="s">
        <v>2440</v>
      </c>
      <c r="C528" s="4" t="s">
        <v>7700</v>
      </c>
      <c r="D528" s="4" t="s">
        <v>2457</v>
      </c>
      <c r="E528" s="6" t="s">
        <v>2459</v>
      </c>
      <c r="F528" s="4" t="s">
        <v>2458</v>
      </c>
      <c r="G528" s="4" t="s">
        <v>32</v>
      </c>
      <c r="H528" s="4" t="s">
        <v>27</v>
      </c>
      <c r="I528" s="57">
        <v>700</v>
      </c>
      <c r="J528" s="5">
        <f t="shared" si="19"/>
        <v>700</v>
      </c>
      <c r="K528" s="6">
        <v>22</v>
      </c>
      <c r="L528" s="6" t="s">
        <v>2459</v>
      </c>
      <c r="M528" s="4" t="s">
        <v>33</v>
      </c>
      <c r="N528" s="4" t="s">
        <v>34</v>
      </c>
      <c r="O528" s="4" t="s">
        <v>27</v>
      </c>
      <c r="P528" s="4" t="s">
        <v>2460</v>
      </c>
      <c r="Q528" s="4" t="s">
        <v>20</v>
      </c>
      <c r="R528" s="4" t="s">
        <v>30</v>
      </c>
      <c r="S528" s="4" t="s">
        <v>22</v>
      </c>
      <c r="T528" s="7">
        <v>48</v>
      </c>
    </row>
    <row r="529" spans="1:20" s="1" customFormat="1">
      <c r="A529" s="4" t="s">
        <v>2439</v>
      </c>
      <c r="B529" s="4" t="s">
        <v>2440</v>
      </c>
      <c r="C529" s="4" t="s">
        <v>7701</v>
      </c>
      <c r="D529" s="4" t="s">
        <v>2461</v>
      </c>
      <c r="E529" s="6" t="s">
        <v>2462</v>
      </c>
      <c r="F529" s="4" t="s">
        <v>2458</v>
      </c>
      <c r="G529" s="4" t="s">
        <v>32</v>
      </c>
      <c r="H529" s="4" t="s">
        <v>27</v>
      </c>
      <c r="I529" s="57">
        <v>48</v>
      </c>
      <c r="J529" s="5">
        <f t="shared" si="19"/>
        <v>48</v>
      </c>
      <c r="K529" s="6">
        <v>22</v>
      </c>
      <c r="L529" s="6" t="s">
        <v>2462</v>
      </c>
      <c r="M529" s="4" t="s">
        <v>33</v>
      </c>
      <c r="N529" s="4" t="s">
        <v>34</v>
      </c>
      <c r="O529" s="4" t="s">
        <v>27</v>
      </c>
      <c r="P529" s="4" t="s">
        <v>2463</v>
      </c>
      <c r="Q529" s="4" t="s">
        <v>20</v>
      </c>
      <c r="R529" s="4" t="s">
        <v>30</v>
      </c>
      <c r="S529" s="4" t="s">
        <v>22</v>
      </c>
      <c r="T529" s="7">
        <v>48</v>
      </c>
    </row>
    <row r="530" spans="1:20" s="1" customFormat="1">
      <c r="A530" s="4" t="s">
        <v>2439</v>
      </c>
      <c r="B530" s="4" t="s">
        <v>2440</v>
      </c>
      <c r="C530" s="4" t="s">
        <v>7702</v>
      </c>
      <c r="D530" s="4" t="s">
        <v>2464</v>
      </c>
      <c r="E530" s="6" t="s">
        <v>2465</v>
      </c>
      <c r="F530" s="4" t="s">
        <v>2451</v>
      </c>
      <c r="G530" s="4" t="s">
        <v>32</v>
      </c>
      <c r="H530" s="4" t="s">
        <v>16</v>
      </c>
      <c r="I530" s="57">
        <v>376</v>
      </c>
      <c r="J530" s="5">
        <f t="shared" si="19"/>
        <v>752</v>
      </c>
      <c r="K530" s="6">
        <v>22</v>
      </c>
      <c r="L530" s="6" t="s">
        <v>2465</v>
      </c>
      <c r="M530" s="4" t="s">
        <v>33</v>
      </c>
      <c r="N530" s="4" t="s">
        <v>34</v>
      </c>
      <c r="O530" s="4" t="s">
        <v>16</v>
      </c>
      <c r="P530" s="4" t="s">
        <v>2466</v>
      </c>
      <c r="Q530" s="4" t="s">
        <v>20</v>
      </c>
      <c r="R530" s="4" t="s">
        <v>2467</v>
      </c>
      <c r="S530" s="4" t="s">
        <v>22</v>
      </c>
      <c r="T530" s="7">
        <v>48</v>
      </c>
    </row>
    <row r="531" spans="1:20" s="1" customFormat="1">
      <c r="A531" s="4" t="s">
        <v>2439</v>
      </c>
      <c r="B531" s="4" t="s">
        <v>2440</v>
      </c>
      <c r="C531" s="4" t="s">
        <v>7703</v>
      </c>
      <c r="D531" s="4" t="s">
        <v>2468</v>
      </c>
      <c r="E531" s="6" t="s">
        <v>2470</v>
      </c>
      <c r="F531" s="4" t="s">
        <v>2469</v>
      </c>
      <c r="G531" s="4" t="s">
        <v>59</v>
      </c>
      <c r="H531" s="4" t="s">
        <v>27</v>
      </c>
      <c r="I531" s="57">
        <v>8</v>
      </c>
      <c r="J531" s="5">
        <f t="shared" si="19"/>
        <v>8</v>
      </c>
      <c r="K531" s="6">
        <v>22</v>
      </c>
      <c r="L531" s="6" t="s">
        <v>2470</v>
      </c>
      <c r="M531" s="4" t="s">
        <v>33</v>
      </c>
      <c r="N531" s="4" t="s">
        <v>34</v>
      </c>
      <c r="O531" s="4" t="s">
        <v>27</v>
      </c>
      <c r="P531" s="4" t="s">
        <v>2471</v>
      </c>
      <c r="Q531" s="4" t="s">
        <v>20</v>
      </c>
      <c r="R531" s="4" t="s">
        <v>30</v>
      </c>
      <c r="S531" s="4" t="s">
        <v>22</v>
      </c>
      <c r="T531" s="7">
        <v>48</v>
      </c>
    </row>
    <row r="532" spans="1:20" s="1" customFormat="1">
      <c r="A532" s="4" t="s">
        <v>2439</v>
      </c>
      <c r="B532" s="4" t="s">
        <v>2440</v>
      </c>
      <c r="C532" s="4" t="s">
        <v>7704</v>
      </c>
      <c r="D532" s="4" t="s">
        <v>2472</v>
      </c>
      <c r="E532" s="6" t="s">
        <v>2473</v>
      </c>
      <c r="F532" s="4" t="s">
        <v>2469</v>
      </c>
      <c r="G532" s="4" t="s">
        <v>32</v>
      </c>
      <c r="H532" s="4" t="s">
        <v>27</v>
      </c>
      <c r="I532" s="57">
        <v>19</v>
      </c>
      <c r="J532" s="5">
        <f t="shared" si="19"/>
        <v>19</v>
      </c>
      <c r="K532" s="6">
        <v>22</v>
      </c>
      <c r="L532" s="6" t="s">
        <v>2473</v>
      </c>
      <c r="M532" s="4" t="s">
        <v>33</v>
      </c>
      <c r="N532" s="4" t="s">
        <v>34</v>
      </c>
      <c r="O532" s="4" t="s">
        <v>27</v>
      </c>
      <c r="P532" s="4" t="s">
        <v>2474</v>
      </c>
      <c r="Q532" s="4" t="s">
        <v>20</v>
      </c>
      <c r="R532" s="4" t="s">
        <v>30</v>
      </c>
      <c r="S532" s="4" t="s">
        <v>22</v>
      </c>
      <c r="T532" s="7">
        <v>48</v>
      </c>
    </row>
    <row r="533" spans="1:20" s="1" customFormat="1">
      <c r="A533" s="4" t="s">
        <v>2439</v>
      </c>
      <c r="B533" s="4" t="s">
        <v>2440</v>
      </c>
      <c r="C533" s="4" t="s">
        <v>2441</v>
      </c>
      <c r="D533" s="4" t="s">
        <v>7498</v>
      </c>
      <c r="E533" s="4" t="s">
        <v>2442</v>
      </c>
      <c r="F533" s="4" t="s">
        <v>2443</v>
      </c>
      <c r="G533" s="4" t="s">
        <v>59</v>
      </c>
      <c r="H533" s="4" t="s">
        <v>254</v>
      </c>
      <c r="I533" s="57">
        <v>638</v>
      </c>
      <c r="J533" s="5">
        <f t="shared" si="19"/>
        <v>2552</v>
      </c>
      <c r="K533" s="6">
        <v>22</v>
      </c>
      <c r="L533" s="6"/>
      <c r="M533" s="4" t="s">
        <v>2444</v>
      </c>
      <c r="N533" s="4" t="s">
        <v>18</v>
      </c>
      <c r="O533" s="4" t="s">
        <v>254</v>
      </c>
      <c r="P533" s="4" t="s">
        <v>2445</v>
      </c>
      <c r="Q533" s="4" t="s">
        <v>20</v>
      </c>
      <c r="R533" s="4" t="s">
        <v>30</v>
      </c>
      <c r="S533" s="4" t="s">
        <v>22</v>
      </c>
      <c r="T533" s="7">
        <v>48</v>
      </c>
    </row>
    <row r="534" spans="1:20" s="1" customFormat="1">
      <c r="A534" s="4" t="s">
        <v>2439</v>
      </c>
      <c r="B534" s="4" t="s">
        <v>2440</v>
      </c>
      <c r="C534" s="4" t="s">
        <v>2446</v>
      </c>
      <c r="D534" s="4" t="s">
        <v>7499</v>
      </c>
      <c r="E534" s="4" t="s">
        <v>2447</v>
      </c>
      <c r="F534" s="4" t="s">
        <v>2443</v>
      </c>
      <c r="G534" s="4" t="s">
        <v>59</v>
      </c>
      <c r="H534" s="4" t="s">
        <v>254</v>
      </c>
      <c r="I534" s="57">
        <v>177</v>
      </c>
      <c r="J534" s="5">
        <f t="shared" si="19"/>
        <v>708</v>
      </c>
      <c r="K534" s="6">
        <v>22</v>
      </c>
      <c r="L534" s="6"/>
      <c r="M534" s="4" t="s">
        <v>2448</v>
      </c>
      <c r="N534" s="4" t="s">
        <v>18</v>
      </c>
      <c r="O534" s="4" t="s">
        <v>254</v>
      </c>
      <c r="P534" s="4" t="s">
        <v>2449</v>
      </c>
      <c r="Q534" s="4" t="s">
        <v>20</v>
      </c>
      <c r="R534" s="4" t="s">
        <v>30</v>
      </c>
      <c r="S534" s="4" t="s">
        <v>22</v>
      </c>
      <c r="T534" s="7">
        <v>48</v>
      </c>
    </row>
    <row r="535" spans="1:20" s="1" customFormat="1">
      <c r="A535" s="4" t="s">
        <v>2439</v>
      </c>
      <c r="B535" s="4" t="s">
        <v>2440</v>
      </c>
      <c r="C535" s="4" t="s">
        <v>2475</v>
      </c>
      <c r="D535" s="4" t="s">
        <v>2476</v>
      </c>
      <c r="E535" s="4" t="s">
        <v>2477</v>
      </c>
      <c r="F535" s="4" t="s">
        <v>22</v>
      </c>
      <c r="G535" s="4" t="s">
        <v>32</v>
      </c>
      <c r="H535" s="4" t="s">
        <v>550</v>
      </c>
      <c r="I535" s="57">
        <v>196</v>
      </c>
      <c r="J535" s="5">
        <f t="shared" si="19"/>
        <v>9800</v>
      </c>
      <c r="K535" s="6">
        <v>22</v>
      </c>
      <c r="L535" s="6"/>
      <c r="M535" s="4" t="s">
        <v>2478</v>
      </c>
      <c r="N535" s="4" t="s">
        <v>18</v>
      </c>
      <c r="O535" s="4" t="s">
        <v>550</v>
      </c>
      <c r="P535" s="4" t="s">
        <v>2479</v>
      </c>
      <c r="Q535" s="4" t="s">
        <v>20</v>
      </c>
      <c r="R535" s="4" t="s">
        <v>30</v>
      </c>
      <c r="S535" s="4" t="s">
        <v>22</v>
      </c>
      <c r="T535" s="7">
        <v>48</v>
      </c>
    </row>
    <row r="536" spans="1:20" s="1" customFormat="1">
      <c r="A536" s="4" t="s">
        <v>2439</v>
      </c>
      <c r="B536" s="4" t="s">
        <v>2440</v>
      </c>
      <c r="C536" s="4" t="s">
        <v>2480</v>
      </c>
      <c r="D536" s="4" t="s">
        <v>7500</v>
      </c>
      <c r="E536" s="4" t="s">
        <v>2481</v>
      </c>
      <c r="F536" s="4" t="s">
        <v>365</v>
      </c>
      <c r="G536" s="4" t="s">
        <v>32</v>
      </c>
      <c r="H536" s="4" t="s">
        <v>16</v>
      </c>
      <c r="I536" s="57">
        <v>27</v>
      </c>
      <c r="J536" s="5">
        <f t="shared" si="19"/>
        <v>54</v>
      </c>
      <c r="K536" s="6">
        <v>22</v>
      </c>
      <c r="L536" s="6"/>
      <c r="M536" s="4" t="s">
        <v>2482</v>
      </c>
      <c r="N536" s="4" t="s">
        <v>18</v>
      </c>
      <c r="O536" s="4" t="s">
        <v>16</v>
      </c>
      <c r="P536" s="4" t="s">
        <v>2483</v>
      </c>
      <c r="Q536" s="4" t="s">
        <v>20</v>
      </c>
      <c r="R536" s="4" t="s">
        <v>30</v>
      </c>
      <c r="S536" s="4" t="s">
        <v>22</v>
      </c>
      <c r="T536" s="7">
        <v>48</v>
      </c>
    </row>
    <row r="537" spans="1:20" s="1" customFormat="1">
      <c r="A537" s="4" t="s">
        <v>2439</v>
      </c>
      <c r="B537" s="4" t="s">
        <v>2440</v>
      </c>
      <c r="C537" s="4" t="s">
        <v>2484</v>
      </c>
      <c r="D537" s="4" t="s">
        <v>2485</v>
      </c>
      <c r="E537" s="4" t="s">
        <v>2486</v>
      </c>
      <c r="F537" s="4" t="s">
        <v>2469</v>
      </c>
      <c r="G537" s="4" t="s">
        <v>32</v>
      </c>
      <c r="H537" s="4" t="s">
        <v>27</v>
      </c>
      <c r="I537" s="57">
        <v>2</v>
      </c>
      <c r="J537" s="5">
        <f t="shared" si="19"/>
        <v>2</v>
      </c>
      <c r="K537" s="6">
        <v>22</v>
      </c>
      <c r="L537" s="6"/>
      <c r="M537" s="4" t="s">
        <v>2487</v>
      </c>
      <c r="N537" s="4" t="s">
        <v>18</v>
      </c>
      <c r="O537" s="4" t="s">
        <v>27</v>
      </c>
      <c r="P537" s="4" t="s">
        <v>2488</v>
      </c>
      <c r="Q537" s="4" t="s">
        <v>20</v>
      </c>
      <c r="R537" s="4" t="s">
        <v>30</v>
      </c>
      <c r="S537" s="4" t="s">
        <v>22</v>
      </c>
      <c r="T537" s="7">
        <v>48</v>
      </c>
    </row>
    <row r="538" spans="1:20" s="1" customFormat="1">
      <c r="A538" s="4" t="s">
        <v>2439</v>
      </c>
      <c r="B538" s="4" t="s">
        <v>2440</v>
      </c>
      <c r="C538" s="4" t="s">
        <v>2489</v>
      </c>
      <c r="D538" s="4" t="s">
        <v>2490</v>
      </c>
      <c r="E538" s="4" t="s">
        <v>2473</v>
      </c>
      <c r="F538" s="4" t="s">
        <v>155</v>
      </c>
      <c r="G538" s="4" t="s">
        <v>32</v>
      </c>
      <c r="H538" s="4" t="s">
        <v>110</v>
      </c>
      <c r="I538" s="57">
        <v>19</v>
      </c>
      <c r="J538" s="5">
        <f t="shared" si="19"/>
        <v>190</v>
      </c>
      <c r="K538" s="6">
        <v>22</v>
      </c>
      <c r="L538" s="6"/>
      <c r="M538" s="4" t="s">
        <v>2491</v>
      </c>
      <c r="N538" s="4" t="s">
        <v>18</v>
      </c>
      <c r="O538" s="4" t="s">
        <v>110</v>
      </c>
      <c r="P538" s="4" t="s">
        <v>2492</v>
      </c>
      <c r="Q538" s="4" t="s">
        <v>20</v>
      </c>
      <c r="R538" s="4" t="s">
        <v>30</v>
      </c>
      <c r="S538" s="4" t="s">
        <v>22</v>
      </c>
      <c r="T538" s="7">
        <v>48</v>
      </c>
    </row>
    <row r="539" spans="1:20" s="1" customFormat="1">
      <c r="A539" s="4" t="s">
        <v>2439</v>
      </c>
      <c r="B539" s="4" t="s">
        <v>2440</v>
      </c>
      <c r="C539" s="4" t="s">
        <v>2493</v>
      </c>
      <c r="D539" s="4" t="s">
        <v>2494</v>
      </c>
      <c r="E539" s="4" t="s">
        <v>2495</v>
      </c>
      <c r="F539" s="4" t="s">
        <v>22</v>
      </c>
      <c r="G539" s="4" t="s">
        <v>32</v>
      </c>
      <c r="H539" s="4" t="s">
        <v>16</v>
      </c>
      <c r="I539" s="57">
        <v>700</v>
      </c>
      <c r="J539" s="5">
        <f t="shared" si="19"/>
        <v>1400</v>
      </c>
      <c r="K539" s="6">
        <v>22</v>
      </c>
      <c r="L539" s="6"/>
      <c r="M539" s="4" t="s">
        <v>2496</v>
      </c>
      <c r="N539" s="4" t="s">
        <v>18</v>
      </c>
      <c r="O539" s="4" t="s">
        <v>16</v>
      </c>
      <c r="P539" s="4" t="s">
        <v>2497</v>
      </c>
      <c r="Q539" s="4" t="s">
        <v>20</v>
      </c>
      <c r="R539" s="4" t="s">
        <v>30</v>
      </c>
      <c r="S539" s="4" t="s">
        <v>22</v>
      </c>
      <c r="T539" s="7">
        <v>48</v>
      </c>
    </row>
    <row r="540" spans="1:20" s="1" customFormat="1">
      <c r="A540" s="4" t="s">
        <v>2439</v>
      </c>
      <c r="B540" s="4" t="s">
        <v>2440</v>
      </c>
      <c r="C540" s="4" t="s">
        <v>2498</v>
      </c>
      <c r="D540" s="4" t="s">
        <v>2499</v>
      </c>
      <c r="E540" s="4" t="s">
        <v>2500</v>
      </c>
      <c r="F540" s="4" t="s">
        <v>22</v>
      </c>
      <c r="G540" s="4" t="s">
        <v>32</v>
      </c>
      <c r="H540" s="4" t="s">
        <v>27</v>
      </c>
      <c r="I540" s="57">
        <v>1477</v>
      </c>
      <c r="J540" s="5">
        <f t="shared" si="19"/>
        <v>1477</v>
      </c>
      <c r="K540" s="6">
        <v>22</v>
      </c>
      <c r="L540" s="6"/>
      <c r="M540" s="4" t="s">
        <v>2501</v>
      </c>
      <c r="N540" s="4" t="s">
        <v>18</v>
      </c>
      <c r="O540" s="4" t="s">
        <v>27</v>
      </c>
      <c r="P540" s="4" t="s">
        <v>2502</v>
      </c>
      <c r="Q540" s="4" t="s">
        <v>20</v>
      </c>
      <c r="R540" s="4" t="s">
        <v>30</v>
      </c>
      <c r="S540" s="4" t="s">
        <v>22</v>
      </c>
      <c r="T540" s="7">
        <v>48</v>
      </c>
    </row>
    <row r="541" spans="1:20" s="1" customFormat="1">
      <c r="A541" s="4" t="s">
        <v>2439</v>
      </c>
      <c r="B541" s="4" t="s">
        <v>2440</v>
      </c>
      <c r="C541" s="4" t="s">
        <v>2503</v>
      </c>
      <c r="D541" s="4" t="s">
        <v>2504</v>
      </c>
      <c r="E541" s="4" t="s">
        <v>2505</v>
      </c>
      <c r="F541" s="4" t="s">
        <v>2506</v>
      </c>
      <c r="G541" s="4" t="s">
        <v>32</v>
      </c>
      <c r="H541" s="4" t="s">
        <v>16</v>
      </c>
      <c r="I541" s="57">
        <v>1009</v>
      </c>
      <c r="J541" s="5">
        <f t="shared" si="19"/>
        <v>2018</v>
      </c>
      <c r="K541" s="6">
        <v>22</v>
      </c>
      <c r="L541" s="6"/>
      <c r="M541" s="4" t="s">
        <v>2507</v>
      </c>
      <c r="N541" s="4" t="s">
        <v>18</v>
      </c>
      <c r="O541" s="4" t="s">
        <v>16</v>
      </c>
      <c r="P541" s="4" t="s">
        <v>2508</v>
      </c>
      <c r="Q541" s="4" t="s">
        <v>20</v>
      </c>
      <c r="R541" s="4" t="s">
        <v>30</v>
      </c>
      <c r="S541" s="4" t="s">
        <v>22</v>
      </c>
      <c r="T541" s="7">
        <v>48</v>
      </c>
    </row>
    <row r="542" spans="1:20" s="1" customFormat="1">
      <c r="A542" s="4" t="s">
        <v>2439</v>
      </c>
      <c r="B542" s="4" t="s">
        <v>2440</v>
      </c>
      <c r="C542" s="4" t="s">
        <v>2509</v>
      </c>
      <c r="D542" s="4" t="s">
        <v>7501</v>
      </c>
      <c r="E542" s="4" t="s">
        <v>2510</v>
      </c>
      <c r="F542" s="4" t="s">
        <v>2511</v>
      </c>
      <c r="G542" s="4" t="s">
        <v>32</v>
      </c>
      <c r="H542" s="4" t="s">
        <v>86</v>
      </c>
      <c r="I542" s="57">
        <v>35</v>
      </c>
      <c r="J542" s="5">
        <f t="shared" si="19"/>
        <v>700</v>
      </c>
      <c r="K542" s="6">
        <v>22</v>
      </c>
      <c r="L542" s="6"/>
      <c r="M542" s="4" t="s">
        <v>2512</v>
      </c>
      <c r="N542" s="4" t="s">
        <v>18</v>
      </c>
      <c r="O542" s="4" t="s">
        <v>86</v>
      </c>
      <c r="P542" s="4" t="s">
        <v>2513</v>
      </c>
      <c r="Q542" s="4" t="s">
        <v>20</v>
      </c>
      <c r="R542" s="4" t="s">
        <v>30</v>
      </c>
      <c r="S542" s="4" t="s">
        <v>22</v>
      </c>
      <c r="T542" s="7">
        <v>48</v>
      </c>
    </row>
    <row r="543" spans="1:20" s="1" customFormat="1">
      <c r="A543" s="4" t="s">
        <v>2439</v>
      </c>
      <c r="B543" s="4" t="s">
        <v>2440</v>
      </c>
      <c r="C543" s="4" t="s">
        <v>2514</v>
      </c>
      <c r="D543" s="4" t="s">
        <v>2515</v>
      </c>
      <c r="E543" s="4" t="s">
        <v>2516</v>
      </c>
      <c r="F543" s="4" t="s">
        <v>22</v>
      </c>
      <c r="G543" s="4" t="s">
        <v>32</v>
      </c>
      <c r="H543" s="4" t="s">
        <v>201</v>
      </c>
      <c r="I543" s="57">
        <v>353</v>
      </c>
      <c r="J543" s="5">
        <f t="shared" si="19"/>
        <v>1059</v>
      </c>
      <c r="K543" s="6">
        <v>22</v>
      </c>
      <c r="L543" s="6"/>
      <c r="M543" s="4" t="s">
        <v>2517</v>
      </c>
      <c r="N543" s="4" t="s">
        <v>334</v>
      </c>
      <c r="O543" s="4" t="s">
        <v>2518</v>
      </c>
      <c r="P543" s="4" t="s">
        <v>2519</v>
      </c>
      <c r="Q543" s="4" t="s">
        <v>20</v>
      </c>
      <c r="R543" s="4" t="s">
        <v>30</v>
      </c>
      <c r="S543" s="4" t="s">
        <v>22</v>
      </c>
      <c r="T543" s="7">
        <v>48</v>
      </c>
    </row>
    <row r="544" spans="1:20" s="1" customFormat="1">
      <c r="A544" s="4" t="s">
        <v>2439</v>
      </c>
      <c r="B544" s="4" t="s">
        <v>2440</v>
      </c>
      <c r="C544" s="4" t="s">
        <v>2520</v>
      </c>
      <c r="D544" s="4" t="s">
        <v>2521</v>
      </c>
      <c r="E544" s="4" t="s">
        <v>2522</v>
      </c>
      <c r="F544" s="4" t="s">
        <v>2523</v>
      </c>
      <c r="G544" s="4" t="s">
        <v>32</v>
      </c>
      <c r="H544" s="4" t="s">
        <v>254</v>
      </c>
      <c r="I544" s="57">
        <v>540</v>
      </c>
      <c r="J544" s="5">
        <f t="shared" ref="J544:J575" si="20">H544*I544</f>
        <v>2160</v>
      </c>
      <c r="K544" s="6">
        <v>22</v>
      </c>
      <c r="L544" s="6"/>
      <c r="M544" s="4" t="s">
        <v>2524</v>
      </c>
      <c r="N544" s="4" t="s">
        <v>334</v>
      </c>
      <c r="O544" s="4" t="s">
        <v>2525</v>
      </c>
      <c r="P544" s="4" t="s">
        <v>2526</v>
      </c>
      <c r="Q544" s="4" t="s">
        <v>20</v>
      </c>
      <c r="R544" s="4" t="s">
        <v>30</v>
      </c>
      <c r="S544" s="4" t="s">
        <v>22</v>
      </c>
      <c r="T544" s="7">
        <v>48</v>
      </c>
    </row>
    <row r="545" spans="1:20" s="1" customFormat="1">
      <c r="A545" s="4" t="s">
        <v>2439</v>
      </c>
      <c r="B545" s="4" t="s">
        <v>2440</v>
      </c>
      <c r="C545" s="4" t="s">
        <v>2527</v>
      </c>
      <c r="D545" s="4" t="s">
        <v>2528</v>
      </c>
      <c r="E545" s="4" t="s">
        <v>2529</v>
      </c>
      <c r="F545" s="4" t="s">
        <v>2530</v>
      </c>
      <c r="G545" s="4" t="s">
        <v>32</v>
      </c>
      <c r="H545" s="4" t="s">
        <v>16</v>
      </c>
      <c r="I545" s="57">
        <v>136</v>
      </c>
      <c r="J545" s="5">
        <f t="shared" si="20"/>
        <v>272</v>
      </c>
      <c r="K545" s="6">
        <v>22</v>
      </c>
      <c r="L545" s="6"/>
      <c r="M545" s="4" t="s">
        <v>2531</v>
      </c>
      <c r="N545" s="4" t="s">
        <v>18</v>
      </c>
      <c r="O545" s="4" t="s">
        <v>16</v>
      </c>
      <c r="P545" s="4" t="s">
        <v>2532</v>
      </c>
      <c r="Q545" s="4" t="s">
        <v>20</v>
      </c>
      <c r="R545" s="4" t="s">
        <v>30</v>
      </c>
      <c r="S545" s="4" t="s">
        <v>22</v>
      </c>
      <c r="T545" s="7">
        <v>48</v>
      </c>
    </row>
    <row r="546" spans="1:20" s="1" customFormat="1">
      <c r="A546" s="4" t="s">
        <v>2439</v>
      </c>
      <c r="B546" s="4" t="s">
        <v>2440</v>
      </c>
      <c r="C546" s="4" t="s">
        <v>2533</v>
      </c>
      <c r="D546" s="4" t="s">
        <v>7502</v>
      </c>
      <c r="E546" s="4" t="s">
        <v>2534</v>
      </c>
      <c r="F546" s="4" t="s">
        <v>2511</v>
      </c>
      <c r="G546" s="4" t="s">
        <v>32</v>
      </c>
      <c r="H546" s="4" t="s">
        <v>110</v>
      </c>
      <c r="I546" s="57">
        <v>379</v>
      </c>
      <c r="J546" s="5">
        <f t="shared" si="20"/>
        <v>3790</v>
      </c>
      <c r="K546" s="6">
        <v>22</v>
      </c>
      <c r="L546" s="6"/>
      <c r="M546" s="4" t="s">
        <v>2535</v>
      </c>
      <c r="N546" s="4" t="s">
        <v>18</v>
      </c>
      <c r="O546" s="4" t="s">
        <v>110</v>
      </c>
      <c r="P546" s="4" t="s">
        <v>2536</v>
      </c>
      <c r="Q546" s="4" t="s">
        <v>20</v>
      </c>
      <c r="R546" s="4" t="s">
        <v>30</v>
      </c>
      <c r="S546" s="4" t="s">
        <v>22</v>
      </c>
      <c r="T546" s="7">
        <v>48</v>
      </c>
    </row>
    <row r="547" spans="1:20" s="1" customFormat="1">
      <c r="A547" s="4" t="s">
        <v>2439</v>
      </c>
      <c r="B547" s="4" t="s">
        <v>2440</v>
      </c>
      <c r="C547" s="4" t="s">
        <v>2537</v>
      </c>
      <c r="D547" s="4" t="s">
        <v>7503</v>
      </c>
      <c r="E547" s="4" t="s">
        <v>2538</v>
      </c>
      <c r="F547" s="4" t="s">
        <v>2511</v>
      </c>
      <c r="G547" s="4" t="s">
        <v>32</v>
      </c>
      <c r="H547" s="4" t="s">
        <v>488</v>
      </c>
      <c r="I547" s="57">
        <v>67</v>
      </c>
      <c r="J547" s="5">
        <f t="shared" si="20"/>
        <v>2680</v>
      </c>
      <c r="K547" s="6">
        <v>22</v>
      </c>
      <c r="L547" s="6"/>
      <c r="M547" s="4" t="s">
        <v>2539</v>
      </c>
      <c r="N547" s="4" t="s">
        <v>18</v>
      </c>
      <c r="O547" s="4" t="s">
        <v>488</v>
      </c>
      <c r="P547" s="4" t="s">
        <v>2540</v>
      </c>
      <c r="Q547" s="4" t="s">
        <v>20</v>
      </c>
      <c r="R547" s="4" t="s">
        <v>30</v>
      </c>
      <c r="S547" s="4" t="s">
        <v>22</v>
      </c>
      <c r="T547" s="7">
        <v>48</v>
      </c>
    </row>
    <row r="548" spans="1:20" s="1" customFormat="1">
      <c r="A548" s="4" t="s">
        <v>2439</v>
      </c>
      <c r="B548" s="4" t="s">
        <v>2440</v>
      </c>
      <c r="C548" s="4" t="s">
        <v>2541</v>
      </c>
      <c r="D548" s="4" t="s">
        <v>2542</v>
      </c>
      <c r="E548" s="4" t="s">
        <v>2543</v>
      </c>
      <c r="F548" s="4" t="s">
        <v>2544</v>
      </c>
      <c r="G548" s="4" t="s">
        <v>32</v>
      </c>
      <c r="H548" s="4" t="s">
        <v>86</v>
      </c>
      <c r="I548" s="57">
        <v>59</v>
      </c>
      <c r="J548" s="5">
        <f t="shared" si="20"/>
        <v>1180</v>
      </c>
      <c r="K548" s="6">
        <v>22</v>
      </c>
      <c r="L548" s="6"/>
      <c r="M548" s="4" t="s">
        <v>2545</v>
      </c>
      <c r="N548" s="4" t="s">
        <v>18</v>
      </c>
      <c r="O548" s="4" t="s">
        <v>86</v>
      </c>
      <c r="P548" s="4" t="s">
        <v>2546</v>
      </c>
      <c r="Q548" s="4" t="s">
        <v>20</v>
      </c>
      <c r="R548" s="4" t="s">
        <v>30</v>
      </c>
      <c r="S548" s="4" t="s">
        <v>22</v>
      </c>
      <c r="T548" s="7">
        <v>48</v>
      </c>
    </row>
    <row r="549" spans="1:20" s="1" customFormat="1">
      <c r="A549" s="4" t="s">
        <v>2439</v>
      </c>
      <c r="B549" s="4" t="s">
        <v>2440</v>
      </c>
      <c r="C549" s="4" t="s">
        <v>2547</v>
      </c>
      <c r="D549" s="4" t="s">
        <v>2548</v>
      </c>
      <c r="E549" s="4" t="s">
        <v>2549</v>
      </c>
      <c r="F549" s="4" t="s">
        <v>22</v>
      </c>
      <c r="G549" s="4" t="s">
        <v>32</v>
      </c>
      <c r="H549" s="4" t="s">
        <v>2550</v>
      </c>
      <c r="I549" s="57">
        <v>43</v>
      </c>
      <c r="J549" s="5">
        <f t="shared" si="20"/>
        <v>774</v>
      </c>
      <c r="K549" s="6">
        <v>22</v>
      </c>
      <c r="L549" s="6"/>
      <c r="M549" s="4" t="s">
        <v>2551</v>
      </c>
      <c r="N549" s="4" t="s">
        <v>18</v>
      </c>
      <c r="O549" s="4" t="s">
        <v>2550</v>
      </c>
      <c r="P549" s="4" t="s">
        <v>2552</v>
      </c>
      <c r="Q549" s="4" t="s">
        <v>20</v>
      </c>
      <c r="R549" s="4" t="s">
        <v>30</v>
      </c>
      <c r="S549" s="4" t="s">
        <v>22</v>
      </c>
      <c r="T549" s="7">
        <v>48</v>
      </c>
    </row>
    <row r="550" spans="1:20" s="1" customFormat="1">
      <c r="A550" s="4" t="s">
        <v>2439</v>
      </c>
      <c r="B550" s="4" t="s">
        <v>2440</v>
      </c>
      <c r="C550" s="4" t="s">
        <v>2553</v>
      </c>
      <c r="D550" s="4" t="s">
        <v>2499</v>
      </c>
      <c r="E550" s="4" t="s">
        <v>2554</v>
      </c>
      <c r="F550" s="4" t="s">
        <v>2555</v>
      </c>
      <c r="G550" s="4" t="s">
        <v>32</v>
      </c>
      <c r="H550" s="4" t="s">
        <v>16</v>
      </c>
      <c r="I550" s="57">
        <v>849</v>
      </c>
      <c r="J550" s="5">
        <f t="shared" si="20"/>
        <v>1698</v>
      </c>
      <c r="K550" s="6">
        <v>22</v>
      </c>
      <c r="L550" s="6"/>
      <c r="M550" s="4" t="s">
        <v>2556</v>
      </c>
      <c r="N550" s="4" t="s">
        <v>18</v>
      </c>
      <c r="O550" s="4" t="s">
        <v>16</v>
      </c>
      <c r="P550" s="4" t="s">
        <v>2557</v>
      </c>
      <c r="Q550" s="4" t="s">
        <v>20</v>
      </c>
      <c r="R550" s="4" t="s">
        <v>30</v>
      </c>
      <c r="S550" s="4" t="s">
        <v>22</v>
      </c>
      <c r="T550" s="7">
        <v>48</v>
      </c>
    </row>
    <row r="551" spans="1:20" s="1" customFormat="1">
      <c r="A551" s="4" t="s">
        <v>2439</v>
      </c>
      <c r="B551" s="4" t="s">
        <v>2440</v>
      </c>
      <c r="C551" s="4" t="s">
        <v>2558</v>
      </c>
      <c r="D551" s="4" t="s">
        <v>7504</v>
      </c>
      <c r="E551" s="4" t="s">
        <v>2559</v>
      </c>
      <c r="F551" s="4" t="s">
        <v>2560</v>
      </c>
      <c r="G551" s="4" t="s">
        <v>32</v>
      </c>
      <c r="H551" s="4" t="s">
        <v>16</v>
      </c>
      <c r="I551" s="57">
        <v>764</v>
      </c>
      <c r="J551" s="5">
        <f t="shared" si="20"/>
        <v>1528</v>
      </c>
      <c r="K551" s="6">
        <v>22</v>
      </c>
      <c r="L551" s="6"/>
      <c r="M551" s="4" t="s">
        <v>2561</v>
      </c>
      <c r="N551" s="4" t="s">
        <v>18</v>
      </c>
      <c r="O551" s="4" t="s">
        <v>16</v>
      </c>
      <c r="P551" s="4" t="s">
        <v>2562</v>
      </c>
      <c r="Q551" s="4" t="s">
        <v>20</v>
      </c>
      <c r="R551" s="4" t="s">
        <v>30</v>
      </c>
      <c r="S551" s="4" t="s">
        <v>22</v>
      </c>
      <c r="T551" s="7">
        <v>48</v>
      </c>
    </row>
    <row r="552" spans="1:20" s="1" customFormat="1">
      <c r="A552" s="4" t="s">
        <v>2439</v>
      </c>
      <c r="B552" s="4" t="s">
        <v>2440</v>
      </c>
      <c r="C552" s="4" t="s">
        <v>2563</v>
      </c>
      <c r="D552" s="4" t="s">
        <v>2564</v>
      </c>
      <c r="E552" s="4" t="s">
        <v>2565</v>
      </c>
      <c r="F552" s="4" t="s">
        <v>22</v>
      </c>
      <c r="G552" s="4" t="s">
        <v>59</v>
      </c>
      <c r="H552" s="4" t="s">
        <v>254</v>
      </c>
      <c r="I552" s="57">
        <v>226</v>
      </c>
      <c r="J552" s="5">
        <f t="shared" si="20"/>
        <v>904</v>
      </c>
      <c r="K552" s="6">
        <v>22</v>
      </c>
      <c r="L552" s="6"/>
      <c r="M552" s="4" t="s">
        <v>2566</v>
      </c>
      <c r="N552" s="4" t="s">
        <v>18</v>
      </c>
      <c r="O552" s="4" t="s">
        <v>254</v>
      </c>
      <c r="P552" s="4" t="s">
        <v>2567</v>
      </c>
      <c r="Q552" s="4" t="s">
        <v>20</v>
      </c>
      <c r="R552" s="4" t="s">
        <v>30</v>
      </c>
      <c r="S552" s="4" t="s">
        <v>22</v>
      </c>
      <c r="T552" s="7"/>
    </row>
    <row r="553" spans="1:20" s="1" customFormat="1">
      <c r="A553" s="4" t="s">
        <v>2568</v>
      </c>
      <c r="B553" s="4" t="s">
        <v>2569</v>
      </c>
      <c r="C553" s="4" t="s">
        <v>2577</v>
      </c>
      <c r="D553" s="4" t="s">
        <v>2578</v>
      </c>
      <c r="E553" s="4" t="s">
        <v>2579</v>
      </c>
      <c r="F553" s="4" t="s">
        <v>22</v>
      </c>
      <c r="G553" s="4" t="s">
        <v>32</v>
      </c>
      <c r="H553" s="4" t="s">
        <v>92</v>
      </c>
      <c r="I553" s="57">
        <v>131.91</v>
      </c>
      <c r="J553" s="5">
        <f t="shared" si="20"/>
        <v>791.46</v>
      </c>
      <c r="K553" s="14">
        <v>22</v>
      </c>
      <c r="L553" s="6"/>
      <c r="M553" s="4" t="s">
        <v>2580</v>
      </c>
      <c r="N553" s="4" t="s">
        <v>2572</v>
      </c>
      <c r="O553" s="4" t="s">
        <v>92</v>
      </c>
      <c r="P553" s="4" t="s">
        <v>2581</v>
      </c>
      <c r="Q553" s="4" t="s">
        <v>20</v>
      </c>
      <c r="R553" s="4" t="s">
        <v>22</v>
      </c>
      <c r="S553" s="4" t="s">
        <v>22</v>
      </c>
      <c r="T553" s="7">
        <v>48</v>
      </c>
    </row>
    <row r="554" spans="1:20" s="1" customFormat="1">
      <c r="A554" s="4" t="s">
        <v>2568</v>
      </c>
      <c r="B554" s="4" t="s">
        <v>2569</v>
      </c>
      <c r="C554" s="4" t="s">
        <v>7957</v>
      </c>
      <c r="D554" s="4" t="s">
        <v>2570</v>
      </c>
      <c r="E554" s="4" t="s">
        <v>2571</v>
      </c>
      <c r="F554" s="4" t="s">
        <v>22</v>
      </c>
      <c r="G554" s="4" t="s">
        <v>22</v>
      </c>
      <c r="H554" s="4" t="s">
        <v>16</v>
      </c>
      <c r="I554" s="57">
        <v>49.65</v>
      </c>
      <c r="J554" s="5">
        <f t="shared" si="20"/>
        <v>99.3</v>
      </c>
      <c r="K554" s="14">
        <v>22</v>
      </c>
      <c r="L554" s="6"/>
      <c r="M554" s="4" t="s">
        <v>33</v>
      </c>
      <c r="N554" s="4" t="s">
        <v>2572</v>
      </c>
      <c r="O554" s="4" t="s">
        <v>16</v>
      </c>
      <c r="P554" s="4" t="s">
        <v>2573</v>
      </c>
      <c r="Q554" s="4" t="s">
        <v>20</v>
      </c>
      <c r="R554" s="4" t="s">
        <v>22</v>
      </c>
      <c r="S554" s="4" t="s">
        <v>22</v>
      </c>
      <c r="T554" s="7">
        <v>48</v>
      </c>
    </row>
    <row r="555" spans="1:20" s="1" customFormat="1">
      <c r="A555" s="4" t="s">
        <v>2568</v>
      </c>
      <c r="B555" s="4" t="s">
        <v>2569</v>
      </c>
      <c r="C555" s="4" t="s">
        <v>7958</v>
      </c>
      <c r="D555" s="4" t="s">
        <v>2574</v>
      </c>
      <c r="E555" s="4" t="s">
        <v>2575</v>
      </c>
      <c r="F555" s="4" t="s">
        <v>22</v>
      </c>
      <c r="G555" s="4" t="s">
        <v>22</v>
      </c>
      <c r="H555" s="4" t="s">
        <v>16</v>
      </c>
      <c r="I555" s="57">
        <v>190.31</v>
      </c>
      <c r="J555" s="5">
        <f t="shared" si="20"/>
        <v>380.62</v>
      </c>
      <c r="K555" s="14">
        <v>22</v>
      </c>
      <c r="L555" s="6"/>
      <c r="M555" s="4" t="s">
        <v>33</v>
      </c>
      <c r="N555" s="4" t="s">
        <v>2572</v>
      </c>
      <c r="O555" s="4" t="s">
        <v>16</v>
      </c>
      <c r="P555" s="4" t="s">
        <v>2576</v>
      </c>
      <c r="Q555" s="4" t="s">
        <v>20</v>
      </c>
      <c r="R555" s="4" t="s">
        <v>22</v>
      </c>
      <c r="S555" s="4" t="s">
        <v>22</v>
      </c>
      <c r="T555" s="7">
        <v>48</v>
      </c>
    </row>
    <row r="556" spans="1:20" s="1" customFormat="1">
      <c r="A556" s="4" t="s">
        <v>2568</v>
      </c>
      <c r="B556" s="4" t="s">
        <v>2569</v>
      </c>
      <c r="C556" s="4" t="s">
        <v>2582</v>
      </c>
      <c r="D556" s="4" t="s">
        <v>2583</v>
      </c>
      <c r="E556" s="4" t="s">
        <v>2584</v>
      </c>
      <c r="F556" s="4" t="s">
        <v>22</v>
      </c>
      <c r="G556" s="4" t="s">
        <v>59</v>
      </c>
      <c r="H556" s="4" t="s">
        <v>110</v>
      </c>
      <c r="I556" s="57">
        <v>267.33999999999997</v>
      </c>
      <c r="J556" s="5">
        <f t="shared" si="20"/>
        <v>2673.3999999999996</v>
      </c>
      <c r="K556" s="14">
        <v>22</v>
      </c>
      <c r="L556" s="6"/>
      <c r="M556" s="4" t="s">
        <v>2585</v>
      </c>
      <c r="N556" s="4" t="s">
        <v>2586</v>
      </c>
      <c r="O556" s="4" t="s">
        <v>2587</v>
      </c>
      <c r="P556" s="4" t="s">
        <v>2588</v>
      </c>
      <c r="Q556" s="4" t="s">
        <v>20</v>
      </c>
      <c r="R556" s="4" t="s">
        <v>22</v>
      </c>
      <c r="S556" s="4" t="s">
        <v>22</v>
      </c>
      <c r="T556" s="7">
        <v>48</v>
      </c>
    </row>
    <row r="557" spans="1:20" s="1" customFormat="1">
      <c r="A557" s="4" t="s">
        <v>2568</v>
      </c>
      <c r="B557" s="4" t="s">
        <v>2569</v>
      </c>
      <c r="C557" s="4" t="s">
        <v>2589</v>
      </c>
      <c r="D557" s="4" t="s">
        <v>2590</v>
      </c>
      <c r="E557" s="4" t="s">
        <v>2591</v>
      </c>
      <c r="F557" s="4" t="s">
        <v>22</v>
      </c>
      <c r="G557" s="4" t="s">
        <v>59</v>
      </c>
      <c r="H557" s="4" t="s">
        <v>1158</v>
      </c>
      <c r="I557" s="57">
        <v>311.19</v>
      </c>
      <c r="J557" s="5">
        <f t="shared" si="20"/>
        <v>2800.71</v>
      </c>
      <c r="K557" s="14">
        <v>22</v>
      </c>
      <c r="L557" s="6"/>
      <c r="M557" s="4" t="s">
        <v>2592</v>
      </c>
      <c r="N557" s="4" t="s">
        <v>2593</v>
      </c>
      <c r="O557" s="4" t="s">
        <v>1161</v>
      </c>
      <c r="P557" s="4" t="s">
        <v>2594</v>
      </c>
      <c r="Q557" s="4" t="s">
        <v>20</v>
      </c>
      <c r="R557" s="4" t="s">
        <v>22</v>
      </c>
      <c r="S557" s="4" t="s">
        <v>22</v>
      </c>
      <c r="T557" s="7">
        <v>48</v>
      </c>
    </row>
    <row r="558" spans="1:20" s="1" customFormat="1">
      <c r="A558" s="4" t="s">
        <v>2568</v>
      </c>
      <c r="B558" s="4" t="s">
        <v>2569</v>
      </c>
      <c r="C558" s="4" t="s">
        <v>2595</v>
      </c>
      <c r="D558" s="4" t="s">
        <v>2596</v>
      </c>
      <c r="E558" s="4" t="s">
        <v>2597</v>
      </c>
      <c r="F558" s="4" t="s">
        <v>22</v>
      </c>
      <c r="G558" s="4" t="s">
        <v>59</v>
      </c>
      <c r="H558" s="4" t="s">
        <v>448</v>
      </c>
      <c r="I558" s="57">
        <v>153.58000000000001</v>
      </c>
      <c r="J558" s="5">
        <f t="shared" si="20"/>
        <v>1842.96</v>
      </c>
      <c r="K558" s="14">
        <v>22</v>
      </c>
      <c r="L558" s="6"/>
      <c r="M558" s="4" t="s">
        <v>2598</v>
      </c>
      <c r="N558" s="4" t="s">
        <v>2599</v>
      </c>
      <c r="O558" s="4" t="s">
        <v>2600</v>
      </c>
      <c r="P558" s="4" t="s">
        <v>2601</v>
      </c>
      <c r="Q558" s="4" t="s">
        <v>20</v>
      </c>
      <c r="R558" s="4" t="s">
        <v>22</v>
      </c>
      <c r="S558" s="4" t="s">
        <v>22</v>
      </c>
      <c r="T558" s="7">
        <v>48</v>
      </c>
    </row>
    <row r="559" spans="1:20" s="1" customFormat="1">
      <c r="A559" s="4" t="s">
        <v>2568</v>
      </c>
      <c r="B559" s="4" t="s">
        <v>2569</v>
      </c>
      <c r="C559" s="4" t="s">
        <v>2602</v>
      </c>
      <c r="D559" s="4" t="s">
        <v>2603</v>
      </c>
      <c r="E559" s="4" t="s">
        <v>2604</v>
      </c>
      <c r="F559" s="4" t="s">
        <v>22</v>
      </c>
      <c r="G559" s="4" t="s">
        <v>59</v>
      </c>
      <c r="H559" s="4" t="s">
        <v>366</v>
      </c>
      <c r="I559" s="57">
        <v>177.17</v>
      </c>
      <c r="J559" s="5">
        <f t="shared" si="20"/>
        <v>1417.36</v>
      </c>
      <c r="K559" s="14">
        <v>22</v>
      </c>
      <c r="L559" s="6"/>
      <c r="M559" s="4" t="s">
        <v>2605</v>
      </c>
      <c r="N559" s="4" t="s">
        <v>2606</v>
      </c>
      <c r="O559" s="4" t="s">
        <v>2607</v>
      </c>
      <c r="P559" s="4" t="s">
        <v>2608</v>
      </c>
      <c r="Q559" s="4" t="s">
        <v>20</v>
      </c>
      <c r="R559" s="4" t="s">
        <v>22</v>
      </c>
      <c r="S559" s="4" t="s">
        <v>22</v>
      </c>
      <c r="T559" s="7">
        <v>48</v>
      </c>
    </row>
    <row r="560" spans="1:20" s="1" customFormat="1">
      <c r="A560" s="4" t="s">
        <v>2568</v>
      </c>
      <c r="B560" s="4" t="s">
        <v>2569</v>
      </c>
      <c r="C560" s="4" t="s">
        <v>2609</v>
      </c>
      <c r="D560" s="4" t="s">
        <v>2610</v>
      </c>
      <c r="E560" s="4" t="s">
        <v>2611</v>
      </c>
      <c r="F560" s="4" t="s">
        <v>22</v>
      </c>
      <c r="G560" s="4" t="s">
        <v>32</v>
      </c>
      <c r="H560" s="4" t="s">
        <v>254</v>
      </c>
      <c r="I560" s="57">
        <v>352.89</v>
      </c>
      <c r="J560" s="5">
        <f t="shared" si="20"/>
        <v>1411.56</v>
      </c>
      <c r="K560" s="14">
        <v>22</v>
      </c>
      <c r="L560" s="6"/>
      <c r="M560" s="4" t="s">
        <v>2612</v>
      </c>
      <c r="N560" s="4" t="s">
        <v>113</v>
      </c>
      <c r="O560" s="4" t="s">
        <v>254</v>
      </c>
      <c r="P560" s="4" t="s">
        <v>2613</v>
      </c>
      <c r="Q560" s="4" t="s">
        <v>20</v>
      </c>
      <c r="R560" s="4" t="s">
        <v>22</v>
      </c>
      <c r="S560" s="4" t="s">
        <v>22</v>
      </c>
      <c r="T560" s="7">
        <v>48</v>
      </c>
    </row>
    <row r="561" spans="1:20" s="1" customFormat="1">
      <c r="A561" s="4" t="s">
        <v>2568</v>
      </c>
      <c r="B561" s="4" t="s">
        <v>2569</v>
      </c>
      <c r="C561" s="4" t="s">
        <v>2614</v>
      </c>
      <c r="D561" s="4" t="s">
        <v>2615</v>
      </c>
      <c r="E561" s="4" t="s">
        <v>2616</v>
      </c>
      <c r="F561" s="4" t="s">
        <v>22</v>
      </c>
      <c r="G561" s="4" t="s">
        <v>32</v>
      </c>
      <c r="H561" s="4" t="s">
        <v>254</v>
      </c>
      <c r="I561" s="57">
        <v>352.89</v>
      </c>
      <c r="J561" s="5">
        <f t="shared" si="20"/>
        <v>1411.56</v>
      </c>
      <c r="K561" s="14">
        <v>22</v>
      </c>
      <c r="L561" s="6"/>
      <c r="M561" s="4" t="s">
        <v>2617</v>
      </c>
      <c r="N561" s="4" t="s">
        <v>113</v>
      </c>
      <c r="O561" s="4" t="s">
        <v>254</v>
      </c>
      <c r="P561" s="4" t="s">
        <v>2618</v>
      </c>
      <c r="Q561" s="4" t="s">
        <v>20</v>
      </c>
      <c r="R561" s="4" t="s">
        <v>22</v>
      </c>
      <c r="S561" s="4" t="s">
        <v>22</v>
      </c>
      <c r="T561" s="7">
        <v>48</v>
      </c>
    </row>
    <row r="562" spans="1:20" s="1" customFormat="1">
      <c r="A562" s="4" t="s">
        <v>2568</v>
      </c>
      <c r="B562" s="4" t="s">
        <v>2569</v>
      </c>
      <c r="C562" s="4" t="s">
        <v>2619</v>
      </c>
      <c r="D562" s="4" t="s">
        <v>2620</v>
      </c>
      <c r="E562" s="4" t="s">
        <v>2621</v>
      </c>
      <c r="F562" s="4" t="s">
        <v>22</v>
      </c>
      <c r="G562" s="4" t="s">
        <v>32</v>
      </c>
      <c r="H562" s="4" t="s">
        <v>110</v>
      </c>
      <c r="I562" s="57">
        <v>530.33000000000004</v>
      </c>
      <c r="J562" s="5">
        <f t="shared" si="20"/>
        <v>5303.3</v>
      </c>
      <c r="K562" s="14">
        <v>22</v>
      </c>
      <c r="L562" s="6"/>
      <c r="M562" s="4" t="s">
        <v>2622</v>
      </c>
      <c r="N562" s="4" t="s">
        <v>2593</v>
      </c>
      <c r="O562" s="4" t="s">
        <v>2623</v>
      </c>
      <c r="P562" s="4" t="s">
        <v>2624</v>
      </c>
      <c r="Q562" s="4" t="s">
        <v>20</v>
      </c>
      <c r="R562" s="4" t="s">
        <v>22</v>
      </c>
      <c r="S562" s="4" t="s">
        <v>22</v>
      </c>
      <c r="T562" s="7">
        <v>48</v>
      </c>
    </row>
    <row r="563" spans="1:20" s="1" customFormat="1">
      <c r="A563" s="4" t="s">
        <v>2568</v>
      </c>
      <c r="B563" s="4" t="s">
        <v>2569</v>
      </c>
      <c r="C563" s="4" t="s">
        <v>2625</v>
      </c>
      <c r="D563" s="4" t="s">
        <v>2626</v>
      </c>
      <c r="E563" s="4" t="s">
        <v>2627</v>
      </c>
      <c r="F563" s="4" t="s">
        <v>22</v>
      </c>
      <c r="G563" s="4" t="s">
        <v>32</v>
      </c>
      <c r="H563" s="4" t="s">
        <v>813</v>
      </c>
      <c r="I563" s="57">
        <v>935.55</v>
      </c>
      <c r="J563" s="5">
        <f t="shared" si="20"/>
        <v>14968.8</v>
      </c>
      <c r="K563" s="14">
        <v>22</v>
      </c>
      <c r="L563" s="6"/>
      <c r="M563" s="4" t="s">
        <v>2628</v>
      </c>
      <c r="N563" s="4" t="s">
        <v>2593</v>
      </c>
      <c r="O563" s="4" t="s">
        <v>2629</v>
      </c>
      <c r="P563" s="4" t="s">
        <v>2630</v>
      </c>
      <c r="Q563" s="4" t="s">
        <v>20</v>
      </c>
      <c r="R563" s="4" t="s">
        <v>22</v>
      </c>
      <c r="S563" s="4" t="s">
        <v>22</v>
      </c>
      <c r="T563" s="7">
        <v>48</v>
      </c>
    </row>
    <row r="564" spans="1:20" s="1" customFormat="1">
      <c r="A564" s="4" t="s">
        <v>2568</v>
      </c>
      <c r="B564" s="4" t="s">
        <v>2569</v>
      </c>
      <c r="C564" s="4" t="s">
        <v>2631</v>
      </c>
      <c r="D564" s="4" t="s">
        <v>2632</v>
      </c>
      <c r="E564" s="4" t="s">
        <v>2633</v>
      </c>
      <c r="F564" s="4" t="s">
        <v>22</v>
      </c>
      <c r="G564" s="4" t="s">
        <v>32</v>
      </c>
      <c r="H564" s="4" t="s">
        <v>366</v>
      </c>
      <c r="I564" s="57">
        <v>673.82</v>
      </c>
      <c r="J564" s="5">
        <f t="shared" si="20"/>
        <v>5390.56</v>
      </c>
      <c r="K564" s="14">
        <v>22</v>
      </c>
      <c r="L564" s="6"/>
      <c r="M564" s="4" t="s">
        <v>2634</v>
      </c>
      <c r="N564" s="4" t="s">
        <v>2593</v>
      </c>
      <c r="O564" s="4" t="s">
        <v>859</v>
      </c>
      <c r="P564" s="4" t="s">
        <v>2635</v>
      </c>
      <c r="Q564" s="4" t="s">
        <v>20</v>
      </c>
      <c r="R564" s="4" t="s">
        <v>22</v>
      </c>
      <c r="S564" s="4" t="s">
        <v>22</v>
      </c>
      <c r="T564" s="7">
        <v>48</v>
      </c>
    </row>
    <row r="565" spans="1:20" s="1" customFormat="1">
      <c r="A565" s="4" t="s">
        <v>2568</v>
      </c>
      <c r="B565" s="4" t="s">
        <v>2569</v>
      </c>
      <c r="C565" s="4" t="s">
        <v>2636</v>
      </c>
      <c r="D565" s="4" t="s">
        <v>2637</v>
      </c>
      <c r="E565" s="4" t="s">
        <v>2638</v>
      </c>
      <c r="F565" s="4" t="s">
        <v>22</v>
      </c>
      <c r="G565" s="4" t="s">
        <v>32</v>
      </c>
      <c r="H565" s="4" t="s">
        <v>1158</v>
      </c>
      <c r="I565" s="57">
        <v>212.42</v>
      </c>
      <c r="J565" s="5">
        <f t="shared" si="20"/>
        <v>1911.78</v>
      </c>
      <c r="K565" s="14">
        <v>22</v>
      </c>
      <c r="L565" s="6"/>
      <c r="M565" s="4" t="s">
        <v>2639</v>
      </c>
      <c r="N565" s="4" t="s">
        <v>2593</v>
      </c>
      <c r="O565" s="4" t="s">
        <v>1161</v>
      </c>
      <c r="P565" s="4" t="s">
        <v>2640</v>
      </c>
      <c r="Q565" s="4" t="s">
        <v>20</v>
      </c>
      <c r="R565" s="4" t="s">
        <v>22</v>
      </c>
      <c r="S565" s="4" t="s">
        <v>22</v>
      </c>
      <c r="T565" s="7">
        <v>48</v>
      </c>
    </row>
    <row r="566" spans="1:20" s="1" customFormat="1">
      <c r="A566" s="4" t="s">
        <v>2568</v>
      </c>
      <c r="B566" s="4" t="s">
        <v>2569</v>
      </c>
      <c r="C566" s="4" t="s">
        <v>2641</v>
      </c>
      <c r="D566" s="4" t="s">
        <v>2642</v>
      </c>
      <c r="E566" s="4" t="s">
        <v>2643</v>
      </c>
      <c r="F566" s="4" t="s">
        <v>22</v>
      </c>
      <c r="G566" s="4" t="s">
        <v>59</v>
      </c>
      <c r="H566" s="4" t="s">
        <v>2136</v>
      </c>
      <c r="I566" s="57">
        <v>59.57</v>
      </c>
      <c r="J566" s="5">
        <f t="shared" si="20"/>
        <v>1131.83</v>
      </c>
      <c r="K566" s="14">
        <v>22</v>
      </c>
      <c r="L566" s="6"/>
      <c r="M566" s="4" t="s">
        <v>2644</v>
      </c>
      <c r="N566" s="4" t="s">
        <v>2593</v>
      </c>
      <c r="O566" s="4" t="s">
        <v>2645</v>
      </c>
      <c r="P566" s="4" t="s">
        <v>2646</v>
      </c>
      <c r="Q566" s="4" t="s">
        <v>20</v>
      </c>
      <c r="R566" s="4" t="s">
        <v>22</v>
      </c>
      <c r="S566" s="4" t="s">
        <v>22</v>
      </c>
      <c r="T566" s="7">
        <v>48</v>
      </c>
    </row>
    <row r="567" spans="1:20" s="1" customFormat="1">
      <c r="A567" s="4" t="s">
        <v>2568</v>
      </c>
      <c r="B567" s="4" t="s">
        <v>2569</v>
      </c>
      <c r="C567" s="4" t="s">
        <v>2647</v>
      </c>
      <c r="D567" s="4" t="s">
        <v>2648</v>
      </c>
      <c r="E567" s="4" t="s">
        <v>2649</v>
      </c>
      <c r="F567" s="4" t="s">
        <v>22</v>
      </c>
      <c r="G567" s="4" t="s">
        <v>59</v>
      </c>
      <c r="H567" s="4" t="s">
        <v>201</v>
      </c>
      <c r="I567" s="57">
        <v>486.66</v>
      </c>
      <c r="J567" s="5">
        <f t="shared" si="20"/>
        <v>1459.98</v>
      </c>
      <c r="K567" s="14">
        <v>22</v>
      </c>
      <c r="L567" s="6"/>
      <c r="M567" s="4" t="s">
        <v>2650</v>
      </c>
      <c r="N567" s="4" t="s">
        <v>2437</v>
      </c>
      <c r="O567" s="4" t="s">
        <v>201</v>
      </c>
      <c r="P567" s="4" t="s">
        <v>2651</v>
      </c>
      <c r="Q567" s="4" t="s">
        <v>20</v>
      </c>
      <c r="R567" s="4" t="s">
        <v>22</v>
      </c>
      <c r="S567" s="4" t="s">
        <v>22</v>
      </c>
      <c r="T567" s="7">
        <v>48</v>
      </c>
    </row>
    <row r="568" spans="1:20" s="1" customFormat="1">
      <c r="A568" s="4" t="s">
        <v>2568</v>
      </c>
      <c r="B568" s="4" t="s">
        <v>2569</v>
      </c>
      <c r="C568" s="4" t="s">
        <v>2652</v>
      </c>
      <c r="D568" s="4" t="s">
        <v>2653</v>
      </c>
      <c r="E568" s="4" t="s">
        <v>2654</v>
      </c>
      <c r="F568" s="4" t="s">
        <v>22</v>
      </c>
      <c r="G568" s="4" t="s">
        <v>59</v>
      </c>
      <c r="H568" s="4" t="s">
        <v>2550</v>
      </c>
      <c r="I568" s="57">
        <v>1046.96</v>
      </c>
      <c r="J568" s="5">
        <f t="shared" si="20"/>
        <v>18845.28</v>
      </c>
      <c r="K568" s="14">
        <v>22</v>
      </c>
      <c r="L568" s="6"/>
      <c r="M568" s="4" t="s">
        <v>2655</v>
      </c>
      <c r="N568" s="4" t="s">
        <v>2593</v>
      </c>
      <c r="O568" s="4" t="s">
        <v>2656</v>
      </c>
      <c r="P568" s="4" t="s">
        <v>2657</v>
      </c>
      <c r="Q568" s="4" t="s">
        <v>20</v>
      </c>
      <c r="R568" s="4" t="s">
        <v>22</v>
      </c>
      <c r="S568" s="4" t="s">
        <v>22</v>
      </c>
      <c r="T568" s="7">
        <v>48</v>
      </c>
    </row>
    <row r="569" spans="1:20" s="1" customFormat="1">
      <c r="A569" s="4" t="s">
        <v>2568</v>
      </c>
      <c r="B569" s="4" t="s">
        <v>2569</v>
      </c>
      <c r="C569" s="4" t="s">
        <v>2658</v>
      </c>
      <c r="D569" s="4" t="s">
        <v>2659</v>
      </c>
      <c r="E569" s="4" t="s">
        <v>2660</v>
      </c>
      <c r="F569" s="4" t="s">
        <v>22</v>
      </c>
      <c r="G569" s="4" t="s">
        <v>59</v>
      </c>
      <c r="H569" s="4" t="s">
        <v>117</v>
      </c>
      <c r="I569" s="57">
        <v>1297.51</v>
      </c>
      <c r="J569" s="5">
        <f t="shared" si="20"/>
        <v>18165.14</v>
      </c>
      <c r="K569" s="14">
        <v>22</v>
      </c>
      <c r="L569" s="6"/>
      <c r="M569" s="4" t="s">
        <v>2661</v>
      </c>
      <c r="N569" s="4" t="s">
        <v>2593</v>
      </c>
      <c r="O569" s="4" t="s">
        <v>2153</v>
      </c>
      <c r="P569" s="4" t="s">
        <v>2662</v>
      </c>
      <c r="Q569" s="4" t="s">
        <v>20</v>
      </c>
      <c r="R569" s="4" t="s">
        <v>22</v>
      </c>
      <c r="S569" s="4" t="s">
        <v>22</v>
      </c>
      <c r="T569" s="7">
        <v>48</v>
      </c>
    </row>
    <row r="570" spans="1:20" s="1" customFormat="1">
      <c r="A570" s="4" t="s">
        <v>2568</v>
      </c>
      <c r="B570" s="4" t="s">
        <v>2569</v>
      </c>
      <c r="C570" s="4" t="s">
        <v>2663</v>
      </c>
      <c r="D570" s="4" t="s">
        <v>2664</v>
      </c>
      <c r="E570" s="4" t="s">
        <v>2665</v>
      </c>
      <c r="F570" s="4" t="s">
        <v>22</v>
      </c>
      <c r="G570" s="4" t="s">
        <v>32</v>
      </c>
      <c r="H570" s="4" t="s">
        <v>813</v>
      </c>
      <c r="I570" s="57">
        <v>1557.93</v>
      </c>
      <c r="J570" s="5">
        <f t="shared" si="20"/>
        <v>24926.880000000001</v>
      </c>
      <c r="K570" s="14">
        <v>22</v>
      </c>
      <c r="L570" s="6"/>
      <c r="M570" s="4" t="s">
        <v>2666</v>
      </c>
      <c r="N570" s="4" t="s">
        <v>2593</v>
      </c>
      <c r="O570" s="4" t="s">
        <v>816</v>
      </c>
      <c r="P570" s="4" t="s">
        <v>2667</v>
      </c>
      <c r="Q570" s="4" t="s">
        <v>20</v>
      </c>
      <c r="R570" s="4" t="s">
        <v>22</v>
      </c>
      <c r="S570" s="4" t="s">
        <v>22</v>
      </c>
      <c r="T570" s="7">
        <v>48</v>
      </c>
    </row>
    <row r="571" spans="1:20" s="1" customFormat="1">
      <c r="A571" s="4" t="s">
        <v>2568</v>
      </c>
      <c r="B571" s="4" t="s">
        <v>2569</v>
      </c>
      <c r="C571" s="4" t="s">
        <v>2668</v>
      </c>
      <c r="D571" s="4" t="s">
        <v>2669</v>
      </c>
      <c r="E571" s="4" t="s">
        <v>2670</v>
      </c>
      <c r="F571" s="4" t="s">
        <v>22</v>
      </c>
      <c r="G571" s="4" t="s">
        <v>32</v>
      </c>
      <c r="H571" s="4" t="s">
        <v>673</v>
      </c>
      <c r="I571" s="57">
        <v>530.33000000000004</v>
      </c>
      <c r="J571" s="5">
        <f t="shared" si="20"/>
        <v>3712.3100000000004</v>
      </c>
      <c r="K571" s="14">
        <v>22</v>
      </c>
      <c r="L571" s="6"/>
      <c r="M571" s="4" t="s">
        <v>2671</v>
      </c>
      <c r="N571" s="4" t="s">
        <v>2593</v>
      </c>
      <c r="O571" s="4" t="s">
        <v>674</v>
      </c>
      <c r="P571" s="4" t="s">
        <v>2672</v>
      </c>
      <c r="Q571" s="4" t="s">
        <v>20</v>
      </c>
      <c r="R571" s="4" t="s">
        <v>22</v>
      </c>
      <c r="S571" s="4" t="s">
        <v>22</v>
      </c>
      <c r="T571" s="7">
        <v>48</v>
      </c>
    </row>
    <row r="572" spans="1:20" s="1" customFormat="1">
      <c r="A572" s="4" t="s">
        <v>2568</v>
      </c>
      <c r="B572" s="4" t="s">
        <v>2569</v>
      </c>
      <c r="C572" s="4" t="s">
        <v>2673</v>
      </c>
      <c r="D572" s="4" t="s">
        <v>2674</v>
      </c>
      <c r="E572" s="4" t="s">
        <v>2675</v>
      </c>
      <c r="F572" s="4" t="s">
        <v>22</v>
      </c>
      <c r="G572" s="4" t="s">
        <v>32</v>
      </c>
      <c r="H572" s="4" t="s">
        <v>254</v>
      </c>
      <c r="I572" s="57">
        <v>44.68</v>
      </c>
      <c r="J572" s="5">
        <f t="shared" si="20"/>
        <v>178.72</v>
      </c>
      <c r="K572" s="14">
        <v>22</v>
      </c>
      <c r="L572" s="6"/>
      <c r="M572" s="4" t="s">
        <v>2676</v>
      </c>
      <c r="N572" s="4" t="s">
        <v>2572</v>
      </c>
      <c r="O572" s="4" t="s">
        <v>254</v>
      </c>
      <c r="P572" s="4" t="s">
        <v>2677</v>
      </c>
      <c r="Q572" s="4" t="s">
        <v>20</v>
      </c>
      <c r="R572" s="4" t="s">
        <v>22</v>
      </c>
      <c r="S572" s="4" t="s">
        <v>22</v>
      </c>
      <c r="T572" s="7">
        <v>48</v>
      </c>
    </row>
    <row r="573" spans="1:20" s="1" customFormat="1">
      <c r="A573" s="4" t="s">
        <v>2568</v>
      </c>
      <c r="B573" s="4" t="s">
        <v>2569</v>
      </c>
      <c r="C573" s="4" t="s">
        <v>2678</v>
      </c>
      <c r="D573" s="4" t="s">
        <v>2679</v>
      </c>
      <c r="E573" s="4" t="s">
        <v>2680</v>
      </c>
      <c r="F573" s="4" t="s">
        <v>22</v>
      </c>
      <c r="G573" s="4" t="s">
        <v>32</v>
      </c>
      <c r="H573" s="4" t="s">
        <v>254</v>
      </c>
      <c r="I573" s="57">
        <v>44.68</v>
      </c>
      <c r="J573" s="5">
        <f t="shared" si="20"/>
        <v>178.72</v>
      </c>
      <c r="K573" s="14">
        <v>22</v>
      </c>
      <c r="L573" s="6"/>
      <c r="M573" s="4" t="s">
        <v>2676</v>
      </c>
      <c r="N573" s="4" t="s">
        <v>2572</v>
      </c>
      <c r="O573" s="4" t="s">
        <v>254</v>
      </c>
      <c r="P573" s="4" t="s">
        <v>2681</v>
      </c>
      <c r="Q573" s="4" t="s">
        <v>20</v>
      </c>
      <c r="R573" s="4" t="s">
        <v>22</v>
      </c>
      <c r="S573" s="4" t="s">
        <v>22</v>
      </c>
      <c r="T573" s="7">
        <v>48</v>
      </c>
    </row>
    <row r="574" spans="1:20" s="1" customFormat="1">
      <c r="A574" s="4" t="s">
        <v>2568</v>
      </c>
      <c r="B574" s="4" t="s">
        <v>2569</v>
      </c>
      <c r="C574" s="4" t="s">
        <v>2682</v>
      </c>
      <c r="D574" s="4" t="s">
        <v>2683</v>
      </c>
      <c r="E574" s="4" t="s">
        <v>2684</v>
      </c>
      <c r="F574" s="4" t="s">
        <v>22</v>
      </c>
      <c r="G574" s="4" t="s">
        <v>32</v>
      </c>
      <c r="H574" s="4" t="s">
        <v>366</v>
      </c>
      <c r="I574" s="57">
        <v>1243.81</v>
      </c>
      <c r="J574" s="5">
        <f t="shared" si="20"/>
        <v>9950.48</v>
      </c>
      <c r="K574" s="14">
        <v>22</v>
      </c>
      <c r="L574" s="6"/>
      <c r="M574" s="4" t="s">
        <v>2685</v>
      </c>
      <c r="N574" s="4" t="s">
        <v>2437</v>
      </c>
      <c r="O574" s="4" t="s">
        <v>366</v>
      </c>
      <c r="P574" s="4" t="s">
        <v>2686</v>
      </c>
      <c r="Q574" s="4" t="s">
        <v>20</v>
      </c>
      <c r="R574" s="4" t="s">
        <v>22</v>
      </c>
      <c r="S574" s="4" t="s">
        <v>22</v>
      </c>
      <c r="T574" s="7">
        <v>48</v>
      </c>
    </row>
    <row r="575" spans="1:20" s="1" customFormat="1">
      <c r="A575" s="4" t="s">
        <v>2568</v>
      </c>
      <c r="B575" s="4" t="s">
        <v>2569</v>
      </c>
      <c r="C575" s="4" t="s">
        <v>2687</v>
      </c>
      <c r="D575" s="4" t="s">
        <v>2688</v>
      </c>
      <c r="E575" s="4" t="s">
        <v>2689</v>
      </c>
      <c r="F575" s="4" t="s">
        <v>22</v>
      </c>
      <c r="G575" s="4" t="s">
        <v>32</v>
      </c>
      <c r="H575" s="4" t="s">
        <v>254</v>
      </c>
      <c r="I575" s="57">
        <v>185.76</v>
      </c>
      <c r="J575" s="5">
        <f t="shared" si="20"/>
        <v>743.04</v>
      </c>
      <c r="K575" s="14">
        <v>22</v>
      </c>
      <c r="L575" s="6"/>
      <c r="M575" s="4" t="s">
        <v>2690</v>
      </c>
      <c r="N575" s="4" t="s">
        <v>2437</v>
      </c>
      <c r="O575" s="4" t="s">
        <v>254</v>
      </c>
      <c r="P575" s="4" t="s">
        <v>2691</v>
      </c>
      <c r="Q575" s="4" t="s">
        <v>20</v>
      </c>
      <c r="R575" s="4" t="s">
        <v>22</v>
      </c>
      <c r="S575" s="4" t="s">
        <v>22</v>
      </c>
      <c r="T575" s="7">
        <v>48</v>
      </c>
    </row>
    <row r="576" spans="1:20" s="1" customFormat="1">
      <c r="A576" s="4" t="s">
        <v>2568</v>
      </c>
      <c r="B576" s="4" t="s">
        <v>2569</v>
      </c>
      <c r="C576" s="4" t="s">
        <v>2692</v>
      </c>
      <c r="D576" s="4" t="s">
        <v>2693</v>
      </c>
      <c r="E576" s="4" t="s">
        <v>2694</v>
      </c>
      <c r="F576" s="4" t="s">
        <v>22</v>
      </c>
      <c r="G576" s="4" t="s">
        <v>32</v>
      </c>
      <c r="H576" s="4" t="s">
        <v>201</v>
      </c>
      <c r="I576" s="57">
        <v>305.52999999999997</v>
      </c>
      <c r="J576" s="5">
        <f t="shared" ref="J576:J607" si="21">H576*I576</f>
        <v>916.58999999999992</v>
      </c>
      <c r="K576" s="14">
        <v>22</v>
      </c>
      <c r="L576" s="6"/>
      <c r="M576" s="4" t="s">
        <v>2695</v>
      </c>
      <c r="N576" s="4" t="s">
        <v>2437</v>
      </c>
      <c r="O576" s="4" t="s">
        <v>201</v>
      </c>
      <c r="P576" s="4" t="s">
        <v>2696</v>
      </c>
      <c r="Q576" s="4" t="s">
        <v>20</v>
      </c>
      <c r="R576" s="4" t="s">
        <v>22</v>
      </c>
      <c r="S576" s="4" t="s">
        <v>22</v>
      </c>
      <c r="T576" s="7">
        <v>48</v>
      </c>
    </row>
    <row r="577" spans="1:20" s="1" customFormat="1">
      <c r="A577" s="4" t="s">
        <v>2568</v>
      </c>
      <c r="B577" s="4" t="s">
        <v>2569</v>
      </c>
      <c r="C577" s="4" t="s">
        <v>2697</v>
      </c>
      <c r="D577" s="4" t="s">
        <v>2698</v>
      </c>
      <c r="E577" s="4" t="s">
        <v>2699</v>
      </c>
      <c r="F577" s="4" t="s">
        <v>22</v>
      </c>
      <c r="G577" s="4" t="s">
        <v>32</v>
      </c>
      <c r="H577" s="4" t="s">
        <v>75</v>
      </c>
      <c r="I577" s="57">
        <v>82.93</v>
      </c>
      <c r="J577" s="5">
        <f t="shared" si="21"/>
        <v>414.65000000000003</v>
      </c>
      <c r="K577" s="14">
        <v>22</v>
      </c>
      <c r="L577" s="6"/>
      <c r="M577" s="4" t="s">
        <v>2700</v>
      </c>
      <c r="N577" s="4" t="s">
        <v>2437</v>
      </c>
      <c r="O577" s="4" t="s">
        <v>75</v>
      </c>
      <c r="P577" s="4" t="s">
        <v>2701</v>
      </c>
      <c r="Q577" s="4" t="s">
        <v>20</v>
      </c>
      <c r="R577" s="4" t="s">
        <v>22</v>
      </c>
      <c r="S577" s="4" t="s">
        <v>22</v>
      </c>
      <c r="T577" s="7">
        <v>48</v>
      </c>
    </row>
    <row r="578" spans="1:20" s="1" customFormat="1">
      <c r="A578" s="4" t="s">
        <v>2568</v>
      </c>
      <c r="B578" s="4" t="s">
        <v>2569</v>
      </c>
      <c r="C578" s="4" t="s">
        <v>2702</v>
      </c>
      <c r="D578" s="4" t="s">
        <v>2703</v>
      </c>
      <c r="E578" s="4" t="s">
        <v>2704</v>
      </c>
      <c r="F578" s="4" t="s">
        <v>22</v>
      </c>
      <c r="G578" s="4" t="s">
        <v>59</v>
      </c>
      <c r="H578" s="4" t="s">
        <v>448</v>
      </c>
      <c r="I578" s="57">
        <v>1455.63</v>
      </c>
      <c r="J578" s="5">
        <f t="shared" si="21"/>
        <v>17467.560000000001</v>
      </c>
      <c r="K578" s="14">
        <v>22</v>
      </c>
      <c r="L578" s="6"/>
      <c r="M578" s="4" t="s">
        <v>2705</v>
      </c>
      <c r="N578" s="4" t="s">
        <v>2572</v>
      </c>
      <c r="O578" s="4" t="s">
        <v>448</v>
      </c>
      <c r="P578" s="4" t="s">
        <v>2706</v>
      </c>
      <c r="Q578" s="4" t="s">
        <v>20</v>
      </c>
      <c r="R578" s="4" t="s">
        <v>22</v>
      </c>
      <c r="S578" s="4" t="s">
        <v>22</v>
      </c>
      <c r="T578" s="7">
        <v>48</v>
      </c>
    </row>
    <row r="579" spans="1:20" s="1" customFormat="1">
      <c r="A579" s="4" t="s">
        <v>2568</v>
      </c>
      <c r="B579" s="4" t="s">
        <v>2569</v>
      </c>
      <c r="C579" s="4" t="s">
        <v>2707</v>
      </c>
      <c r="D579" s="4" t="s">
        <v>2708</v>
      </c>
      <c r="E579" s="4" t="s">
        <v>2709</v>
      </c>
      <c r="F579" s="4" t="s">
        <v>22</v>
      </c>
      <c r="G579" s="4" t="s">
        <v>32</v>
      </c>
      <c r="H579" s="4" t="s">
        <v>2258</v>
      </c>
      <c r="I579" s="57">
        <v>205.22</v>
      </c>
      <c r="J579" s="5">
        <f t="shared" si="21"/>
        <v>2667.86</v>
      </c>
      <c r="K579" s="14">
        <v>22</v>
      </c>
      <c r="L579" s="6"/>
      <c r="M579" s="4" t="s">
        <v>2710</v>
      </c>
      <c r="N579" s="4" t="s">
        <v>2593</v>
      </c>
      <c r="O579" s="4" t="s">
        <v>2711</v>
      </c>
      <c r="P579" s="4" t="s">
        <v>2712</v>
      </c>
      <c r="Q579" s="4" t="s">
        <v>20</v>
      </c>
      <c r="R579" s="4" t="s">
        <v>22</v>
      </c>
      <c r="S579" s="4" t="s">
        <v>22</v>
      </c>
      <c r="T579" s="7">
        <v>48</v>
      </c>
    </row>
    <row r="580" spans="1:20" s="1" customFormat="1">
      <c r="A580" s="4" t="s">
        <v>2568</v>
      </c>
      <c r="B580" s="4" t="s">
        <v>2569</v>
      </c>
      <c r="C580" s="4" t="s">
        <v>2713</v>
      </c>
      <c r="D580" s="4" t="s">
        <v>2714</v>
      </c>
      <c r="E580" s="4" t="s">
        <v>2715</v>
      </c>
      <c r="F580" s="4" t="s">
        <v>22</v>
      </c>
      <c r="G580" s="4" t="s">
        <v>59</v>
      </c>
      <c r="H580" s="4" t="s">
        <v>805</v>
      </c>
      <c r="I580" s="57">
        <v>64.5</v>
      </c>
      <c r="J580" s="5">
        <f t="shared" si="21"/>
        <v>1354.5</v>
      </c>
      <c r="K580" s="14">
        <v>22</v>
      </c>
      <c r="L580" s="6"/>
      <c r="M580" s="4" t="s">
        <v>2716</v>
      </c>
      <c r="N580" s="4" t="s">
        <v>2593</v>
      </c>
      <c r="O580" s="4" t="s">
        <v>2717</v>
      </c>
      <c r="P580" s="4" t="s">
        <v>2718</v>
      </c>
      <c r="Q580" s="4" t="s">
        <v>20</v>
      </c>
      <c r="R580" s="4" t="s">
        <v>22</v>
      </c>
      <c r="S580" s="4" t="s">
        <v>22</v>
      </c>
      <c r="T580" s="7">
        <v>48</v>
      </c>
    </row>
    <row r="581" spans="1:20" s="1" customFormat="1">
      <c r="A581" s="4" t="s">
        <v>2568</v>
      </c>
      <c r="B581" s="4" t="s">
        <v>2569</v>
      </c>
      <c r="C581" s="4" t="s">
        <v>2719</v>
      </c>
      <c r="D581" s="4" t="s">
        <v>2720</v>
      </c>
      <c r="E581" s="4" t="s">
        <v>2721</v>
      </c>
      <c r="F581" s="4" t="s">
        <v>22</v>
      </c>
      <c r="G581" s="4" t="s">
        <v>59</v>
      </c>
      <c r="H581" s="4" t="s">
        <v>276</v>
      </c>
      <c r="I581" s="57">
        <v>27.36</v>
      </c>
      <c r="J581" s="5">
        <f t="shared" si="21"/>
        <v>656.64</v>
      </c>
      <c r="K581" s="14">
        <v>22</v>
      </c>
      <c r="L581" s="6"/>
      <c r="M581" s="4" t="s">
        <v>2722</v>
      </c>
      <c r="N581" s="4" t="s">
        <v>2593</v>
      </c>
      <c r="O581" s="4" t="s">
        <v>2723</v>
      </c>
      <c r="P581" s="4" t="s">
        <v>2724</v>
      </c>
      <c r="Q581" s="4" t="s">
        <v>20</v>
      </c>
      <c r="R581" s="4" t="s">
        <v>22</v>
      </c>
      <c r="S581" s="4" t="s">
        <v>22</v>
      </c>
      <c r="T581" s="7">
        <v>48</v>
      </c>
    </row>
    <row r="582" spans="1:20" s="1" customFormat="1">
      <c r="A582" s="4" t="s">
        <v>2568</v>
      </c>
      <c r="B582" s="4" t="s">
        <v>2569</v>
      </c>
      <c r="C582" s="4" t="s">
        <v>2725</v>
      </c>
      <c r="D582" s="4" t="s">
        <v>2726</v>
      </c>
      <c r="E582" s="4" t="s">
        <v>2727</v>
      </c>
      <c r="F582" s="4" t="s">
        <v>22</v>
      </c>
      <c r="G582" s="4" t="s">
        <v>59</v>
      </c>
      <c r="H582" s="4" t="s">
        <v>110</v>
      </c>
      <c r="I582" s="57">
        <v>486.66</v>
      </c>
      <c r="J582" s="5">
        <f t="shared" si="21"/>
        <v>4866.6000000000004</v>
      </c>
      <c r="K582" s="14">
        <v>22</v>
      </c>
      <c r="L582" s="6"/>
      <c r="M582" s="4" t="s">
        <v>2728</v>
      </c>
      <c r="N582" s="4" t="s">
        <v>2593</v>
      </c>
      <c r="O582" s="4" t="s">
        <v>2729</v>
      </c>
      <c r="P582" s="4" t="s">
        <v>2730</v>
      </c>
      <c r="Q582" s="4" t="s">
        <v>20</v>
      </c>
      <c r="R582" s="4" t="s">
        <v>22</v>
      </c>
      <c r="S582" s="4" t="s">
        <v>22</v>
      </c>
      <c r="T582" s="7">
        <v>48</v>
      </c>
    </row>
    <row r="583" spans="1:20" s="1" customFormat="1">
      <c r="A583" s="4" t="s">
        <v>2731</v>
      </c>
      <c r="B583" s="4" t="s">
        <v>2732</v>
      </c>
      <c r="C583" s="4" t="s">
        <v>2733</v>
      </c>
      <c r="D583" s="4" t="s">
        <v>2734</v>
      </c>
      <c r="E583" s="4" t="s">
        <v>2735</v>
      </c>
      <c r="F583" s="4" t="s">
        <v>22</v>
      </c>
      <c r="G583" s="4" t="s">
        <v>32</v>
      </c>
      <c r="H583" s="4" t="s">
        <v>16</v>
      </c>
      <c r="I583" s="57">
        <v>60</v>
      </c>
      <c r="J583" s="5">
        <f t="shared" si="21"/>
        <v>120</v>
      </c>
      <c r="K583" s="14">
        <v>22</v>
      </c>
      <c r="L583" s="6"/>
      <c r="M583" s="4" t="s">
        <v>2736</v>
      </c>
      <c r="N583" s="4" t="s">
        <v>423</v>
      </c>
      <c r="O583" s="4" t="s">
        <v>16</v>
      </c>
      <c r="P583" s="4" t="s">
        <v>2737</v>
      </c>
      <c r="Q583" s="4" t="s">
        <v>20</v>
      </c>
      <c r="R583" s="4" t="s">
        <v>22</v>
      </c>
      <c r="S583" s="4" t="s">
        <v>22</v>
      </c>
      <c r="T583" s="7">
        <v>48</v>
      </c>
    </row>
    <row r="584" spans="1:20" s="1" customFormat="1">
      <c r="A584" s="4" t="s">
        <v>2731</v>
      </c>
      <c r="B584" s="4" t="s">
        <v>2732</v>
      </c>
      <c r="C584" s="4" t="s">
        <v>2738</v>
      </c>
      <c r="D584" s="4" t="s">
        <v>2739</v>
      </c>
      <c r="E584" s="4" t="s">
        <v>2740</v>
      </c>
      <c r="F584" s="4" t="s">
        <v>22</v>
      </c>
      <c r="G584" s="4" t="s">
        <v>59</v>
      </c>
      <c r="H584" s="4" t="s">
        <v>254</v>
      </c>
      <c r="I584" s="57">
        <v>1950</v>
      </c>
      <c r="J584" s="5">
        <f t="shared" si="21"/>
        <v>7800</v>
      </c>
      <c r="K584" s="14">
        <v>22</v>
      </c>
      <c r="L584" s="6" t="s">
        <v>2741</v>
      </c>
      <c r="M584" s="4" t="s">
        <v>2742</v>
      </c>
      <c r="N584" s="4" t="s">
        <v>423</v>
      </c>
      <c r="O584" s="4" t="s">
        <v>254</v>
      </c>
      <c r="P584" s="4" t="s">
        <v>2743</v>
      </c>
      <c r="Q584" s="4" t="s">
        <v>20</v>
      </c>
      <c r="R584" s="4" t="s">
        <v>22</v>
      </c>
      <c r="S584" s="4" t="s">
        <v>22</v>
      </c>
      <c r="T584" s="7">
        <v>48</v>
      </c>
    </row>
    <row r="585" spans="1:20" s="1" customFormat="1">
      <c r="A585" s="4" t="s">
        <v>2731</v>
      </c>
      <c r="B585" s="4" t="s">
        <v>2732</v>
      </c>
      <c r="C585" s="4" t="s">
        <v>2744</v>
      </c>
      <c r="D585" s="4" t="s">
        <v>7506</v>
      </c>
      <c r="E585" s="4" t="s">
        <v>7505</v>
      </c>
      <c r="F585" s="4" t="s">
        <v>22</v>
      </c>
      <c r="G585" s="4" t="s">
        <v>32</v>
      </c>
      <c r="H585" s="4" t="s">
        <v>254</v>
      </c>
      <c r="I585" s="57">
        <v>1200</v>
      </c>
      <c r="J585" s="5">
        <f t="shared" si="21"/>
        <v>4800</v>
      </c>
      <c r="K585" s="14">
        <v>22</v>
      </c>
      <c r="L585" s="6" t="s">
        <v>2745</v>
      </c>
      <c r="M585" s="4" t="s">
        <v>2746</v>
      </c>
      <c r="N585" s="4" t="s">
        <v>70</v>
      </c>
      <c r="O585" s="4" t="s">
        <v>254</v>
      </c>
      <c r="P585" s="4" t="s">
        <v>2747</v>
      </c>
      <c r="Q585" s="4" t="s">
        <v>20</v>
      </c>
      <c r="R585" s="4" t="s">
        <v>22</v>
      </c>
      <c r="S585" s="4" t="s">
        <v>22</v>
      </c>
      <c r="T585" s="7">
        <v>48</v>
      </c>
    </row>
    <row r="586" spans="1:20" s="1" customFormat="1">
      <c r="A586" s="4" t="s">
        <v>2731</v>
      </c>
      <c r="B586" s="4" t="s">
        <v>2732</v>
      </c>
      <c r="C586" s="4" t="s">
        <v>2748</v>
      </c>
      <c r="D586" s="4" t="s">
        <v>2749</v>
      </c>
      <c r="E586" s="4" t="s">
        <v>2750</v>
      </c>
      <c r="F586" s="4" t="s">
        <v>22</v>
      </c>
      <c r="G586" s="4" t="s">
        <v>32</v>
      </c>
      <c r="H586" s="4" t="s">
        <v>1977</v>
      </c>
      <c r="I586" s="57">
        <v>7</v>
      </c>
      <c r="J586" s="5">
        <f t="shared" si="21"/>
        <v>700</v>
      </c>
      <c r="K586" s="14">
        <v>22</v>
      </c>
      <c r="L586" s="6"/>
      <c r="M586" s="4" t="s">
        <v>2751</v>
      </c>
      <c r="N586" s="4" t="s">
        <v>423</v>
      </c>
      <c r="O586" s="4" t="s">
        <v>1977</v>
      </c>
      <c r="P586" s="4" t="s">
        <v>2752</v>
      </c>
      <c r="Q586" s="4" t="s">
        <v>20</v>
      </c>
      <c r="R586" s="4" t="s">
        <v>22</v>
      </c>
      <c r="S586" s="4" t="s">
        <v>22</v>
      </c>
      <c r="T586" s="7">
        <v>48</v>
      </c>
    </row>
    <row r="587" spans="1:20" s="1" customFormat="1">
      <c r="A587" s="4" t="s">
        <v>2731</v>
      </c>
      <c r="B587" s="4" t="s">
        <v>2732</v>
      </c>
      <c r="C587" s="4" t="s">
        <v>2753</v>
      </c>
      <c r="D587" s="4" t="s">
        <v>2754</v>
      </c>
      <c r="E587" s="4" t="s">
        <v>2755</v>
      </c>
      <c r="F587" s="4" t="s">
        <v>22</v>
      </c>
      <c r="G587" s="4" t="s">
        <v>32</v>
      </c>
      <c r="H587" s="4" t="s">
        <v>276</v>
      </c>
      <c r="I587" s="57">
        <v>400</v>
      </c>
      <c r="J587" s="5">
        <f t="shared" si="21"/>
        <v>9600</v>
      </c>
      <c r="K587" s="14">
        <v>22</v>
      </c>
      <c r="L587" s="6"/>
      <c r="M587" s="4" t="s">
        <v>2756</v>
      </c>
      <c r="N587" s="4" t="s">
        <v>423</v>
      </c>
      <c r="O587" s="4" t="s">
        <v>276</v>
      </c>
      <c r="P587" s="4" t="s">
        <v>2757</v>
      </c>
      <c r="Q587" s="4" t="s">
        <v>20</v>
      </c>
      <c r="R587" s="4" t="s">
        <v>22</v>
      </c>
      <c r="S587" s="4" t="s">
        <v>22</v>
      </c>
      <c r="T587" s="7">
        <v>48</v>
      </c>
    </row>
    <row r="588" spans="1:20" s="1" customFormat="1">
      <c r="A588" s="4" t="s">
        <v>2731</v>
      </c>
      <c r="B588" s="4" t="s">
        <v>2732</v>
      </c>
      <c r="C588" s="4" t="s">
        <v>2758</v>
      </c>
      <c r="D588" s="4" t="s">
        <v>2759</v>
      </c>
      <c r="E588" s="4" t="s">
        <v>7507</v>
      </c>
      <c r="F588" s="4" t="s">
        <v>22</v>
      </c>
      <c r="G588" s="4" t="s">
        <v>59</v>
      </c>
      <c r="H588" s="4" t="s">
        <v>16</v>
      </c>
      <c r="I588" s="57">
        <v>14</v>
      </c>
      <c r="J588" s="5">
        <f t="shared" si="21"/>
        <v>28</v>
      </c>
      <c r="K588" s="14">
        <v>22</v>
      </c>
      <c r="L588" s="6" t="s">
        <v>2760</v>
      </c>
      <c r="M588" s="4" t="s">
        <v>2761</v>
      </c>
      <c r="N588" s="4" t="s">
        <v>2572</v>
      </c>
      <c r="O588" s="4" t="s">
        <v>16</v>
      </c>
      <c r="P588" s="4" t="s">
        <v>2762</v>
      </c>
      <c r="Q588" s="4" t="s">
        <v>20</v>
      </c>
      <c r="R588" s="4" t="s">
        <v>22</v>
      </c>
      <c r="S588" s="4" t="s">
        <v>22</v>
      </c>
      <c r="T588" s="7">
        <v>48</v>
      </c>
    </row>
    <row r="589" spans="1:20" s="1" customFormat="1">
      <c r="A589" s="4" t="s">
        <v>2731</v>
      </c>
      <c r="B589" s="4" t="s">
        <v>2732</v>
      </c>
      <c r="C589" s="4" t="s">
        <v>2763</v>
      </c>
      <c r="D589" s="4" t="s">
        <v>2764</v>
      </c>
      <c r="E589" s="4" t="s">
        <v>2765</v>
      </c>
      <c r="F589" s="4" t="s">
        <v>22</v>
      </c>
      <c r="G589" s="4" t="s">
        <v>421</v>
      </c>
      <c r="H589" s="4" t="s">
        <v>254</v>
      </c>
      <c r="I589" s="57">
        <v>140</v>
      </c>
      <c r="J589" s="5">
        <f t="shared" si="21"/>
        <v>560</v>
      </c>
      <c r="K589" s="14">
        <v>22</v>
      </c>
      <c r="L589" s="6"/>
      <c r="M589" s="4" t="s">
        <v>2766</v>
      </c>
      <c r="N589" s="4" t="s">
        <v>2572</v>
      </c>
      <c r="O589" s="4" t="s">
        <v>254</v>
      </c>
      <c r="P589" s="4" t="s">
        <v>2767</v>
      </c>
      <c r="Q589" s="4" t="s">
        <v>20</v>
      </c>
      <c r="R589" s="4" t="s">
        <v>22</v>
      </c>
      <c r="S589" s="4" t="s">
        <v>22</v>
      </c>
      <c r="T589" s="7">
        <v>48</v>
      </c>
    </row>
    <row r="590" spans="1:20" s="1" customFormat="1">
      <c r="A590" s="4" t="s">
        <v>2731</v>
      </c>
      <c r="B590" s="4" t="s">
        <v>2732</v>
      </c>
      <c r="C590" s="4" t="s">
        <v>2768</v>
      </c>
      <c r="D590" s="4" t="s">
        <v>2769</v>
      </c>
      <c r="E590" s="4" t="s">
        <v>2770</v>
      </c>
      <c r="F590" s="4" t="s">
        <v>22</v>
      </c>
      <c r="G590" s="4" t="s">
        <v>32</v>
      </c>
      <c r="H590" s="4" t="s">
        <v>254</v>
      </c>
      <c r="I590" s="57">
        <v>30</v>
      </c>
      <c r="J590" s="5">
        <f t="shared" si="21"/>
        <v>120</v>
      </c>
      <c r="K590" s="14">
        <v>22</v>
      </c>
      <c r="L590" s="6"/>
      <c r="M590" s="4" t="s">
        <v>2771</v>
      </c>
      <c r="N590" s="4" t="s">
        <v>423</v>
      </c>
      <c r="O590" s="4" t="s">
        <v>254</v>
      </c>
      <c r="P590" s="4" t="s">
        <v>2772</v>
      </c>
      <c r="Q590" s="4" t="s">
        <v>20</v>
      </c>
      <c r="R590" s="4" t="s">
        <v>22</v>
      </c>
      <c r="S590" s="4" t="s">
        <v>22</v>
      </c>
      <c r="T590" s="7">
        <v>48</v>
      </c>
    </row>
    <row r="591" spans="1:20" s="1" customFormat="1">
      <c r="A591" s="4" t="s">
        <v>2731</v>
      </c>
      <c r="B591" s="4" t="s">
        <v>2732</v>
      </c>
      <c r="C591" s="4" t="s">
        <v>2773</v>
      </c>
      <c r="D591" s="4" t="s">
        <v>2774</v>
      </c>
      <c r="E591" s="4" t="s">
        <v>2775</v>
      </c>
      <c r="F591" s="4" t="s">
        <v>22</v>
      </c>
      <c r="G591" s="4" t="s">
        <v>59</v>
      </c>
      <c r="H591" s="4" t="s">
        <v>75</v>
      </c>
      <c r="I591" s="57">
        <v>200</v>
      </c>
      <c r="J591" s="5">
        <f t="shared" si="21"/>
        <v>1000</v>
      </c>
      <c r="K591" s="14">
        <v>22</v>
      </c>
      <c r="L591" s="6"/>
      <c r="M591" s="4" t="s">
        <v>2776</v>
      </c>
      <c r="N591" s="4" t="s">
        <v>603</v>
      </c>
      <c r="O591" s="4" t="s">
        <v>75</v>
      </c>
      <c r="P591" s="4" t="s">
        <v>2777</v>
      </c>
      <c r="Q591" s="4" t="s">
        <v>20</v>
      </c>
      <c r="R591" s="4" t="s">
        <v>22</v>
      </c>
      <c r="S591" s="4" t="s">
        <v>22</v>
      </c>
      <c r="T591" s="7">
        <v>48</v>
      </c>
    </row>
    <row r="592" spans="1:20" s="1" customFormat="1">
      <c r="A592" s="4" t="s">
        <v>2731</v>
      </c>
      <c r="B592" s="4" t="s">
        <v>2732</v>
      </c>
      <c r="C592" s="4" t="s">
        <v>2778</v>
      </c>
      <c r="D592" s="4" t="s">
        <v>2779</v>
      </c>
      <c r="E592" s="4" t="s">
        <v>2780</v>
      </c>
      <c r="F592" s="4" t="s">
        <v>22</v>
      </c>
      <c r="G592" s="4" t="s">
        <v>59</v>
      </c>
      <c r="H592" s="4" t="s">
        <v>92</v>
      </c>
      <c r="I592" s="57">
        <v>200</v>
      </c>
      <c r="J592" s="5">
        <f t="shared" si="21"/>
        <v>1200</v>
      </c>
      <c r="K592" s="14">
        <v>22</v>
      </c>
      <c r="L592" s="6"/>
      <c r="M592" s="4" t="s">
        <v>2781</v>
      </c>
      <c r="N592" s="4" t="s">
        <v>70</v>
      </c>
      <c r="O592" s="4" t="s">
        <v>92</v>
      </c>
      <c r="P592" s="4" t="s">
        <v>2782</v>
      </c>
      <c r="Q592" s="4" t="s">
        <v>20</v>
      </c>
      <c r="R592" s="4" t="s">
        <v>22</v>
      </c>
      <c r="S592" s="4" t="s">
        <v>22</v>
      </c>
      <c r="T592" s="7">
        <v>48</v>
      </c>
    </row>
    <row r="593" spans="1:20" s="1" customFormat="1">
      <c r="A593" s="4" t="s">
        <v>2783</v>
      </c>
      <c r="B593" s="4" t="s">
        <v>2784</v>
      </c>
      <c r="C593" s="4" t="s">
        <v>2785</v>
      </c>
      <c r="D593" s="4" t="s">
        <v>2786</v>
      </c>
      <c r="E593" s="4" t="s">
        <v>2787</v>
      </c>
      <c r="F593" s="4" t="s">
        <v>22</v>
      </c>
      <c r="G593" s="4" t="s">
        <v>59</v>
      </c>
      <c r="H593" s="4" t="s">
        <v>16</v>
      </c>
      <c r="I593" s="57">
        <v>91.7</v>
      </c>
      <c r="J593" s="5">
        <f t="shared" si="21"/>
        <v>183.4</v>
      </c>
      <c r="K593" s="6">
        <v>22</v>
      </c>
      <c r="L593" s="6"/>
      <c r="M593" s="4" t="s">
        <v>2788</v>
      </c>
      <c r="N593" s="4" t="s">
        <v>2789</v>
      </c>
      <c r="O593" s="4" t="s">
        <v>16</v>
      </c>
      <c r="P593" s="4" t="s">
        <v>2790</v>
      </c>
      <c r="Q593" s="4" t="s">
        <v>20</v>
      </c>
      <c r="R593" s="4" t="s">
        <v>22</v>
      </c>
      <c r="S593" s="4" t="s">
        <v>22</v>
      </c>
      <c r="T593" s="7">
        <v>48</v>
      </c>
    </row>
    <row r="594" spans="1:20" s="1" customFormat="1">
      <c r="A594" s="4" t="s">
        <v>2783</v>
      </c>
      <c r="B594" s="4" t="s">
        <v>2784</v>
      </c>
      <c r="C594" s="4" t="s">
        <v>2791</v>
      </c>
      <c r="D594" s="4" t="s">
        <v>2792</v>
      </c>
      <c r="E594" s="4" t="s">
        <v>2793</v>
      </c>
      <c r="F594" s="4" t="s">
        <v>22</v>
      </c>
      <c r="G594" s="4" t="s">
        <v>59</v>
      </c>
      <c r="H594" s="4" t="s">
        <v>27</v>
      </c>
      <c r="I594" s="57">
        <v>8.6</v>
      </c>
      <c r="J594" s="5">
        <f t="shared" si="21"/>
        <v>8.6</v>
      </c>
      <c r="K594" s="6">
        <v>22</v>
      </c>
      <c r="L594" s="6" t="s">
        <v>2794</v>
      </c>
      <c r="M594" s="4" t="s">
        <v>2795</v>
      </c>
      <c r="N594" s="4" t="s">
        <v>493</v>
      </c>
      <c r="O594" s="4" t="s">
        <v>27</v>
      </c>
      <c r="P594" s="4" t="s">
        <v>2796</v>
      </c>
      <c r="Q594" s="4" t="s">
        <v>20</v>
      </c>
      <c r="R594" s="4" t="s">
        <v>22</v>
      </c>
      <c r="S594" s="4" t="s">
        <v>22</v>
      </c>
      <c r="T594" s="7">
        <v>48</v>
      </c>
    </row>
    <row r="595" spans="1:20" s="1" customFormat="1">
      <c r="A595" s="4" t="s">
        <v>2783</v>
      </c>
      <c r="B595" s="4" t="s">
        <v>2784</v>
      </c>
      <c r="C595" s="4" t="s">
        <v>2797</v>
      </c>
      <c r="D595" s="4" t="s">
        <v>2798</v>
      </c>
      <c r="E595" s="4" t="s">
        <v>2799</v>
      </c>
      <c r="F595" s="4" t="s">
        <v>22</v>
      </c>
      <c r="G595" s="4" t="s">
        <v>59</v>
      </c>
      <c r="H595" s="4" t="s">
        <v>27</v>
      </c>
      <c r="I595" s="57">
        <v>47.7</v>
      </c>
      <c r="J595" s="5">
        <f t="shared" si="21"/>
        <v>47.7</v>
      </c>
      <c r="K595" s="6">
        <v>22</v>
      </c>
      <c r="L595" s="6" t="s">
        <v>2800</v>
      </c>
      <c r="M595" s="4" t="s">
        <v>2801</v>
      </c>
      <c r="N595" s="4" t="s">
        <v>2802</v>
      </c>
      <c r="O595" s="4" t="s">
        <v>27</v>
      </c>
      <c r="P595" s="4" t="s">
        <v>75</v>
      </c>
      <c r="Q595" s="4" t="s">
        <v>20</v>
      </c>
      <c r="R595" s="4" t="s">
        <v>22</v>
      </c>
      <c r="S595" s="4" t="s">
        <v>22</v>
      </c>
      <c r="T595" s="7">
        <v>48</v>
      </c>
    </row>
    <row r="596" spans="1:20" s="1" customFormat="1">
      <c r="A596" s="4" t="s">
        <v>2783</v>
      </c>
      <c r="B596" s="4" t="s">
        <v>2784</v>
      </c>
      <c r="C596" s="4" t="s">
        <v>2803</v>
      </c>
      <c r="D596" s="4" t="s">
        <v>2804</v>
      </c>
      <c r="E596" s="4" t="s">
        <v>2805</v>
      </c>
      <c r="F596" s="4" t="s">
        <v>22</v>
      </c>
      <c r="G596" s="4" t="s">
        <v>59</v>
      </c>
      <c r="H596" s="4" t="s">
        <v>16</v>
      </c>
      <c r="I596" s="57">
        <v>47.7</v>
      </c>
      <c r="J596" s="5">
        <f t="shared" si="21"/>
        <v>95.4</v>
      </c>
      <c r="K596" s="6">
        <v>22</v>
      </c>
      <c r="L596" s="6" t="s">
        <v>2800</v>
      </c>
      <c r="M596" s="4" t="s">
        <v>2806</v>
      </c>
      <c r="N596" s="4" t="s">
        <v>2802</v>
      </c>
      <c r="O596" s="4" t="s">
        <v>16</v>
      </c>
      <c r="P596" s="4" t="s">
        <v>673</v>
      </c>
      <c r="Q596" s="4" t="s">
        <v>20</v>
      </c>
      <c r="R596" s="4" t="s">
        <v>22</v>
      </c>
      <c r="S596" s="4" t="s">
        <v>22</v>
      </c>
      <c r="T596" s="7">
        <v>48</v>
      </c>
    </row>
    <row r="597" spans="1:20" s="1" customFormat="1">
      <c r="A597" s="4" t="s">
        <v>2783</v>
      </c>
      <c r="B597" s="4" t="s">
        <v>2784</v>
      </c>
      <c r="C597" s="4" t="s">
        <v>2807</v>
      </c>
      <c r="D597" s="4" t="s">
        <v>2808</v>
      </c>
      <c r="E597" s="4" t="s">
        <v>2809</v>
      </c>
      <c r="F597" s="4" t="s">
        <v>22</v>
      </c>
      <c r="G597" s="4" t="s">
        <v>59</v>
      </c>
      <c r="H597" s="4" t="s">
        <v>16</v>
      </c>
      <c r="I597" s="57">
        <v>47.7</v>
      </c>
      <c r="J597" s="5">
        <f t="shared" si="21"/>
        <v>95.4</v>
      </c>
      <c r="K597" s="6">
        <v>22</v>
      </c>
      <c r="L597" s="6" t="s">
        <v>2800</v>
      </c>
      <c r="M597" s="4" t="s">
        <v>2806</v>
      </c>
      <c r="N597" s="4" t="s">
        <v>2802</v>
      </c>
      <c r="O597" s="4" t="s">
        <v>16</v>
      </c>
      <c r="P597" s="4" t="s">
        <v>92</v>
      </c>
      <c r="Q597" s="4" t="s">
        <v>20</v>
      </c>
      <c r="R597" s="4" t="s">
        <v>22</v>
      </c>
      <c r="S597" s="4" t="s">
        <v>22</v>
      </c>
      <c r="T597" s="7">
        <v>48</v>
      </c>
    </row>
    <row r="598" spans="1:20" s="1" customFormat="1">
      <c r="A598" s="4" t="s">
        <v>2783</v>
      </c>
      <c r="B598" s="4" t="s">
        <v>2784</v>
      </c>
      <c r="C598" s="4" t="s">
        <v>2810</v>
      </c>
      <c r="D598" s="4" t="s">
        <v>2811</v>
      </c>
      <c r="E598" s="4" t="s">
        <v>2812</v>
      </c>
      <c r="F598" s="4" t="s">
        <v>22</v>
      </c>
      <c r="G598" s="4" t="s">
        <v>32</v>
      </c>
      <c r="H598" s="4" t="s">
        <v>16</v>
      </c>
      <c r="I598" s="57">
        <v>152.88</v>
      </c>
      <c r="J598" s="5">
        <f t="shared" si="21"/>
        <v>305.76</v>
      </c>
      <c r="K598" s="6">
        <v>22</v>
      </c>
      <c r="L598" s="6"/>
      <c r="M598" s="4" t="s">
        <v>2369</v>
      </c>
      <c r="N598" s="4" t="s">
        <v>493</v>
      </c>
      <c r="O598" s="4" t="s">
        <v>16</v>
      </c>
      <c r="P598" s="4" t="s">
        <v>2813</v>
      </c>
      <c r="Q598" s="4" t="s">
        <v>20</v>
      </c>
      <c r="R598" s="4" t="s">
        <v>22</v>
      </c>
      <c r="S598" s="4" t="s">
        <v>22</v>
      </c>
      <c r="T598" s="7">
        <v>48</v>
      </c>
    </row>
    <row r="599" spans="1:20" s="1" customFormat="1">
      <c r="A599" s="4" t="s">
        <v>2783</v>
      </c>
      <c r="B599" s="4" t="s">
        <v>2784</v>
      </c>
      <c r="C599" s="4" t="s">
        <v>2814</v>
      </c>
      <c r="D599" s="4" t="s">
        <v>2815</v>
      </c>
      <c r="E599" s="4" t="s">
        <v>7508</v>
      </c>
      <c r="F599" s="4" t="s">
        <v>22</v>
      </c>
      <c r="G599" s="4" t="s">
        <v>32</v>
      </c>
      <c r="H599" s="4" t="s">
        <v>16</v>
      </c>
      <c r="I599" s="57">
        <v>87.1</v>
      </c>
      <c r="J599" s="5">
        <f t="shared" si="21"/>
        <v>174.2</v>
      </c>
      <c r="K599" s="6">
        <v>22</v>
      </c>
      <c r="L599" s="6" t="s">
        <v>2816</v>
      </c>
      <c r="M599" s="4" t="s">
        <v>1151</v>
      </c>
      <c r="N599" s="4" t="s">
        <v>18</v>
      </c>
      <c r="O599" s="4" t="s">
        <v>16</v>
      </c>
      <c r="P599" s="4" t="s">
        <v>2817</v>
      </c>
      <c r="Q599" s="4" t="s">
        <v>20</v>
      </c>
      <c r="R599" s="4" t="s">
        <v>1651</v>
      </c>
      <c r="S599" s="4" t="s">
        <v>22</v>
      </c>
      <c r="T599" s="7">
        <v>48</v>
      </c>
    </row>
    <row r="600" spans="1:20" s="1" customFormat="1">
      <c r="A600" s="4" t="s">
        <v>2783</v>
      </c>
      <c r="B600" s="4" t="s">
        <v>2784</v>
      </c>
      <c r="C600" s="4" t="s">
        <v>2818</v>
      </c>
      <c r="D600" s="4" t="s">
        <v>2819</v>
      </c>
      <c r="E600" s="4" t="s">
        <v>2820</v>
      </c>
      <c r="F600" s="4" t="s">
        <v>22</v>
      </c>
      <c r="G600" s="4" t="s">
        <v>32</v>
      </c>
      <c r="H600" s="4" t="s">
        <v>16</v>
      </c>
      <c r="I600" s="57">
        <v>189.15</v>
      </c>
      <c r="J600" s="5">
        <f t="shared" si="21"/>
        <v>378.3</v>
      </c>
      <c r="K600" s="6">
        <v>22</v>
      </c>
      <c r="L600" s="6"/>
      <c r="M600" s="4" t="s">
        <v>2821</v>
      </c>
      <c r="N600" s="4" t="s">
        <v>70</v>
      </c>
      <c r="O600" s="4" t="s">
        <v>16</v>
      </c>
      <c r="P600" s="4" t="s">
        <v>2822</v>
      </c>
      <c r="Q600" s="4" t="s">
        <v>20</v>
      </c>
      <c r="R600" s="4" t="s">
        <v>22</v>
      </c>
      <c r="S600" s="4" t="s">
        <v>22</v>
      </c>
      <c r="T600" s="7">
        <v>48</v>
      </c>
    </row>
    <row r="601" spans="1:20" s="1" customFormat="1">
      <c r="A601" s="4" t="s">
        <v>2783</v>
      </c>
      <c r="B601" s="4" t="s">
        <v>2784</v>
      </c>
      <c r="C601" s="4" t="s">
        <v>2823</v>
      </c>
      <c r="D601" s="4" t="s">
        <v>2824</v>
      </c>
      <c r="E601" s="4" t="s">
        <v>2825</v>
      </c>
      <c r="F601" s="4" t="s">
        <v>22</v>
      </c>
      <c r="G601" s="4" t="s">
        <v>32</v>
      </c>
      <c r="H601" s="4" t="s">
        <v>27</v>
      </c>
      <c r="I601" s="57">
        <v>189.15</v>
      </c>
      <c r="J601" s="5">
        <f t="shared" si="21"/>
        <v>189.15</v>
      </c>
      <c r="K601" s="6">
        <v>22</v>
      </c>
      <c r="L601" s="6"/>
      <c r="M601" s="4" t="s">
        <v>2826</v>
      </c>
      <c r="N601" s="4" t="s">
        <v>603</v>
      </c>
      <c r="O601" s="4" t="s">
        <v>27</v>
      </c>
      <c r="P601" s="4" t="s">
        <v>2827</v>
      </c>
      <c r="Q601" s="4" t="s">
        <v>20</v>
      </c>
      <c r="R601" s="4" t="s">
        <v>22</v>
      </c>
      <c r="S601" s="4" t="s">
        <v>22</v>
      </c>
      <c r="T601" s="7">
        <v>48</v>
      </c>
    </row>
    <row r="602" spans="1:20" s="1" customFormat="1">
      <c r="A602" s="4" t="s">
        <v>2783</v>
      </c>
      <c r="B602" s="4" t="s">
        <v>2784</v>
      </c>
      <c r="C602" s="4" t="s">
        <v>2828</v>
      </c>
      <c r="D602" s="4" t="s">
        <v>2829</v>
      </c>
      <c r="E602" s="4" t="s">
        <v>7509</v>
      </c>
      <c r="F602" s="4" t="s">
        <v>22</v>
      </c>
      <c r="G602" s="4" t="s">
        <v>32</v>
      </c>
      <c r="H602" s="4" t="s">
        <v>16</v>
      </c>
      <c r="I602" s="57">
        <v>189.15</v>
      </c>
      <c r="J602" s="5">
        <f t="shared" si="21"/>
        <v>378.3</v>
      </c>
      <c r="K602" s="6">
        <v>22</v>
      </c>
      <c r="L602" s="6" t="s">
        <v>2830</v>
      </c>
      <c r="M602" s="4" t="s">
        <v>2821</v>
      </c>
      <c r="N602" s="4" t="s">
        <v>70</v>
      </c>
      <c r="O602" s="4" t="s">
        <v>16</v>
      </c>
      <c r="P602" s="4" t="s">
        <v>2831</v>
      </c>
      <c r="Q602" s="4" t="s">
        <v>20</v>
      </c>
      <c r="R602" s="4" t="s">
        <v>22</v>
      </c>
      <c r="S602" s="4" t="s">
        <v>22</v>
      </c>
      <c r="T602" s="7">
        <v>48</v>
      </c>
    </row>
    <row r="603" spans="1:20" s="1" customFormat="1">
      <c r="A603" s="4" t="s">
        <v>2783</v>
      </c>
      <c r="B603" s="4" t="s">
        <v>2784</v>
      </c>
      <c r="C603" s="4" t="s">
        <v>2832</v>
      </c>
      <c r="D603" s="4" t="s">
        <v>2833</v>
      </c>
      <c r="E603" s="4" t="s">
        <v>2834</v>
      </c>
      <c r="F603" s="4" t="s">
        <v>22</v>
      </c>
      <c r="G603" s="4" t="s">
        <v>32</v>
      </c>
      <c r="H603" s="4" t="s">
        <v>27</v>
      </c>
      <c r="I603" s="57">
        <v>189.15</v>
      </c>
      <c r="J603" s="5">
        <f t="shared" si="21"/>
        <v>189.15</v>
      </c>
      <c r="K603" s="6">
        <v>22</v>
      </c>
      <c r="L603" s="6"/>
      <c r="M603" s="4" t="s">
        <v>2826</v>
      </c>
      <c r="N603" s="4" t="s">
        <v>603</v>
      </c>
      <c r="O603" s="4" t="s">
        <v>27</v>
      </c>
      <c r="P603" s="4" t="s">
        <v>2835</v>
      </c>
      <c r="Q603" s="4" t="s">
        <v>20</v>
      </c>
      <c r="R603" s="4" t="s">
        <v>22</v>
      </c>
      <c r="S603" s="4" t="s">
        <v>22</v>
      </c>
      <c r="T603" s="7">
        <v>48</v>
      </c>
    </row>
    <row r="604" spans="1:20" s="1" customFormat="1">
      <c r="A604" s="4" t="s">
        <v>2783</v>
      </c>
      <c r="B604" s="4" t="s">
        <v>2784</v>
      </c>
      <c r="C604" s="4" t="s">
        <v>2836</v>
      </c>
      <c r="D604" s="4" t="s">
        <v>2837</v>
      </c>
      <c r="E604" s="4" t="s">
        <v>2838</v>
      </c>
      <c r="F604" s="4" t="s">
        <v>22</v>
      </c>
      <c r="G604" s="4" t="s">
        <v>32</v>
      </c>
      <c r="H604" s="4" t="s">
        <v>254</v>
      </c>
      <c r="I604" s="57">
        <v>189.15</v>
      </c>
      <c r="J604" s="5">
        <f t="shared" si="21"/>
        <v>756.6</v>
      </c>
      <c r="K604" s="6">
        <v>22</v>
      </c>
      <c r="L604" s="6" t="s">
        <v>2838</v>
      </c>
      <c r="M604" s="4" t="s">
        <v>2839</v>
      </c>
      <c r="N604" s="4" t="s">
        <v>1382</v>
      </c>
      <c r="O604" s="4" t="s">
        <v>2525</v>
      </c>
      <c r="P604" s="4" t="s">
        <v>2840</v>
      </c>
      <c r="Q604" s="4" t="s">
        <v>20</v>
      </c>
      <c r="R604" s="4" t="s">
        <v>22</v>
      </c>
      <c r="S604" s="4" t="s">
        <v>22</v>
      </c>
      <c r="T604" s="7">
        <v>48</v>
      </c>
    </row>
    <row r="605" spans="1:20" s="1" customFormat="1">
      <c r="A605" s="4" t="s">
        <v>2783</v>
      </c>
      <c r="B605" s="4" t="s">
        <v>2784</v>
      </c>
      <c r="C605" s="4" t="s">
        <v>2841</v>
      </c>
      <c r="D605" s="4" t="s">
        <v>2842</v>
      </c>
      <c r="E605" s="4" t="s">
        <v>2843</v>
      </c>
      <c r="F605" s="4" t="s">
        <v>22</v>
      </c>
      <c r="G605" s="4" t="s">
        <v>32</v>
      </c>
      <c r="H605" s="4" t="s">
        <v>16</v>
      </c>
      <c r="I605" s="57">
        <v>638.95000000000005</v>
      </c>
      <c r="J605" s="5">
        <f t="shared" si="21"/>
        <v>1277.9000000000001</v>
      </c>
      <c r="K605" s="6">
        <v>22</v>
      </c>
      <c r="L605" s="6"/>
      <c r="M605" s="4" t="s">
        <v>2844</v>
      </c>
      <c r="N605" s="4" t="s">
        <v>70</v>
      </c>
      <c r="O605" s="4" t="s">
        <v>16</v>
      </c>
      <c r="P605" s="4" t="s">
        <v>2845</v>
      </c>
      <c r="Q605" s="4" t="s">
        <v>20</v>
      </c>
      <c r="R605" s="4" t="s">
        <v>22</v>
      </c>
      <c r="S605" s="4" t="s">
        <v>22</v>
      </c>
      <c r="T605" s="7">
        <v>48</v>
      </c>
    </row>
    <row r="606" spans="1:20" s="1" customFormat="1">
      <c r="A606" s="4" t="s">
        <v>2783</v>
      </c>
      <c r="B606" s="4" t="s">
        <v>2784</v>
      </c>
      <c r="C606" s="4" t="s">
        <v>2846</v>
      </c>
      <c r="D606" s="4" t="s">
        <v>2847</v>
      </c>
      <c r="E606" s="4" t="s">
        <v>2848</v>
      </c>
      <c r="F606" s="4" t="s">
        <v>22</v>
      </c>
      <c r="G606" s="4" t="s">
        <v>32</v>
      </c>
      <c r="H606" s="4" t="s">
        <v>27</v>
      </c>
      <c r="I606" s="57">
        <v>611</v>
      </c>
      <c r="J606" s="5">
        <f t="shared" si="21"/>
        <v>611</v>
      </c>
      <c r="K606" s="6">
        <v>22</v>
      </c>
      <c r="L606" s="6"/>
      <c r="M606" s="4" t="s">
        <v>265</v>
      </c>
      <c r="N606" s="4" t="s">
        <v>70</v>
      </c>
      <c r="O606" s="4" t="s">
        <v>27</v>
      </c>
      <c r="P606" s="4" t="s">
        <v>2849</v>
      </c>
      <c r="Q606" s="4" t="s">
        <v>20</v>
      </c>
      <c r="R606" s="4" t="s">
        <v>22</v>
      </c>
      <c r="S606" s="4" t="s">
        <v>22</v>
      </c>
      <c r="T606" s="7">
        <v>48</v>
      </c>
    </row>
    <row r="607" spans="1:20" s="1" customFormat="1">
      <c r="A607" s="4" t="s">
        <v>2783</v>
      </c>
      <c r="B607" s="4" t="s">
        <v>2784</v>
      </c>
      <c r="C607" s="4" t="s">
        <v>2850</v>
      </c>
      <c r="D607" s="4" t="s">
        <v>2851</v>
      </c>
      <c r="E607" s="4" t="s">
        <v>2852</v>
      </c>
      <c r="F607" s="4" t="s">
        <v>22</v>
      </c>
      <c r="G607" s="4" t="s">
        <v>32</v>
      </c>
      <c r="H607" s="4" t="s">
        <v>16</v>
      </c>
      <c r="I607" s="57">
        <v>611</v>
      </c>
      <c r="J607" s="5">
        <f t="shared" si="21"/>
        <v>1222</v>
      </c>
      <c r="K607" s="6">
        <v>22</v>
      </c>
      <c r="L607" s="6"/>
      <c r="M607" s="4" t="s">
        <v>2853</v>
      </c>
      <c r="N607" s="4" t="s">
        <v>70</v>
      </c>
      <c r="O607" s="4" t="s">
        <v>16</v>
      </c>
      <c r="P607" s="4" t="s">
        <v>2854</v>
      </c>
      <c r="Q607" s="4" t="s">
        <v>20</v>
      </c>
      <c r="R607" s="4" t="s">
        <v>22</v>
      </c>
      <c r="S607" s="4" t="s">
        <v>22</v>
      </c>
      <c r="T607" s="7">
        <v>48</v>
      </c>
    </row>
    <row r="608" spans="1:20" s="1" customFormat="1">
      <c r="A608" s="9" t="s">
        <v>2783</v>
      </c>
      <c r="B608" s="9" t="s">
        <v>2784</v>
      </c>
      <c r="C608" s="9" t="s">
        <v>8023</v>
      </c>
      <c r="D608" s="9" t="s">
        <v>8024</v>
      </c>
      <c r="E608" s="9" t="s">
        <v>22</v>
      </c>
      <c r="F608" s="9" t="s">
        <v>22</v>
      </c>
      <c r="G608" s="9" t="s">
        <v>32</v>
      </c>
      <c r="H608" s="9" t="s">
        <v>1182</v>
      </c>
      <c r="I608" s="58">
        <v>0</v>
      </c>
      <c r="J608" s="10">
        <v>0</v>
      </c>
      <c r="K608" s="12">
        <v>22</v>
      </c>
      <c r="L608" s="12" t="s">
        <v>8025</v>
      </c>
      <c r="M608" s="4" t="s">
        <v>8026</v>
      </c>
      <c r="N608" s="9" t="s">
        <v>1382</v>
      </c>
      <c r="O608" s="9" t="s">
        <v>8027</v>
      </c>
      <c r="P608" s="4" t="s">
        <v>8028</v>
      </c>
      <c r="Q608" s="4" t="s">
        <v>20</v>
      </c>
      <c r="R608" s="4" t="s">
        <v>22</v>
      </c>
      <c r="S608" s="9" t="s">
        <v>22</v>
      </c>
      <c r="T608" s="13">
        <v>48</v>
      </c>
    </row>
    <row r="609" spans="1:20" s="1" customFormat="1">
      <c r="A609" s="4" t="s">
        <v>2783</v>
      </c>
      <c r="B609" s="4" t="s">
        <v>2784</v>
      </c>
      <c r="C609" s="4" t="s">
        <v>2855</v>
      </c>
      <c r="D609" s="4" t="s">
        <v>2856</v>
      </c>
      <c r="E609" s="4" t="s">
        <v>2857</v>
      </c>
      <c r="F609" s="4" t="s">
        <v>2858</v>
      </c>
      <c r="G609" s="4" t="s">
        <v>59</v>
      </c>
      <c r="H609" s="4" t="s">
        <v>2859</v>
      </c>
      <c r="I609" s="57">
        <v>25.65</v>
      </c>
      <c r="J609" s="5">
        <f t="shared" ref="J609:J627" si="22">H609*I609</f>
        <v>20750.849999999999</v>
      </c>
      <c r="K609" s="6">
        <v>22</v>
      </c>
      <c r="L609" s="6"/>
      <c r="M609" s="4" t="s">
        <v>2860</v>
      </c>
      <c r="N609" s="4" t="s">
        <v>2861</v>
      </c>
      <c r="O609" s="4" t="s">
        <v>2862</v>
      </c>
      <c r="P609" s="4" t="s">
        <v>2863</v>
      </c>
      <c r="Q609" s="4" t="s">
        <v>20</v>
      </c>
      <c r="R609" s="4" t="s">
        <v>2864</v>
      </c>
      <c r="S609" s="4" t="s">
        <v>22</v>
      </c>
      <c r="T609" s="7">
        <v>48</v>
      </c>
    </row>
    <row r="610" spans="1:20" s="1" customFormat="1">
      <c r="A610" s="4" t="s">
        <v>2783</v>
      </c>
      <c r="B610" s="4" t="s">
        <v>2784</v>
      </c>
      <c r="C610" s="4" t="s">
        <v>2865</v>
      </c>
      <c r="D610" s="4" t="s">
        <v>2866</v>
      </c>
      <c r="E610" s="4" t="s">
        <v>2867</v>
      </c>
      <c r="F610" s="4" t="s">
        <v>2868</v>
      </c>
      <c r="G610" s="4" t="s">
        <v>59</v>
      </c>
      <c r="H610" s="4" t="s">
        <v>550</v>
      </c>
      <c r="I610" s="57">
        <v>26.55</v>
      </c>
      <c r="J610" s="5">
        <f t="shared" si="22"/>
        <v>1327.5</v>
      </c>
      <c r="K610" s="6">
        <v>22</v>
      </c>
      <c r="L610" s="6"/>
      <c r="M610" s="4" t="s">
        <v>2869</v>
      </c>
      <c r="N610" s="4" t="s">
        <v>2870</v>
      </c>
      <c r="O610" s="4" t="s">
        <v>2871</v>
      </c>
      <c r="P610" s="4" t="s">
        <v>2872</v>
      </c>
      <c r="Q610" s="4" t="s">
        <v>20</v>
      </c>
      <c r="R610" s="4" t="s">
        <v>2864</v>
      </c>
      <c r="S610" s="4" t="s">
        <v>22</v>
      </c>
      <c r="T610" s="7">
        <v>48</v>
      </c>
    </row>
    <row r="611" spans="1:20" s="1" customFormat="1">
      <c r="A611" s="4" t="s">
        <v>2783</v>
      </c>
      <c r="B611" s="4" t="s">
        <v>2784</v>
      </c>
      <c r="C611" s="4" t="s">
        <v>2873</v>
      </c>
      <c r="D611" s="4" t="s">
        <v>2874</v>
      </c>
      <c r="E611" s="4" t="s">
        <v>2875</v>
      </c>
      <c r="F611" s="4" t="s">
        <v>22</v>
      </c>
      <c r="G611" s="4" t="s">
        <v>59</v>
      </c>
      <c r="H611" s="4" t="s">
        <v>1977</v>
      </c>
      <c r="I611" s="57">
        <v>25.65</v>
      </c>
      <c r="J611" s="5">
        <f t="shared" si="22"/>
        <v>2565</v>
      </c>
      <c r="K611" s="6">
        <v>22</v>
      </c>
      <c r="L611" s="6"/>
      <c r="M611" s="4" t="s">
        <v>2746</v>
      </c>
      <c r="N611" s="4" t="s">
        <v>2437</v>
      </c>
      <c r="O611" s="4" t="s">
        <v>1977</v>
      </c>
      <c r="P611" s="4" t="s">
        <v>2876</v>
      </c>
      <c r="Q611" s="4" t="s">
        <v>20</v>
      </c>
      <c r="R611" s="4" t="s">
        <v>22</v>
      </c>
      <c r="S611" s="4" t="s">
        <v>22</v>
      </c>
      <c r="T611" s="7">
        <v>48</v>
      </c>
    </row>
    <row r="612" spans="1:20" s="1" customFormat="1">
      <c r="A612" s="4" t="s">
        <v>2783</v>
      </c>
      <c r="B612" s="4" t="s">
        <v>2784</v>
      </c>
      <c r="C612" s="4" t="s">
        <v>2877</v>
      </c>
      <c r="D612" s="4" t="s">
        <v>2878</v>
      </c>
      <c r="E612" s="4" t="s">
        <v>2879</v>
      </c>
      <c r="F612" s="4" t="s">
        <v>2880</v>
      </c>
      <c r="G612" s="4" t="s">
        <v>59</v>
      </c>
      <c r="H612" s="4" t="s">
        <v>2255</v>
      </c>
      <c r="I612" s="57">
        <v>26.55</v>
      </c>
      <c r="J612" s="5">
        <f t="shared" si="22"/>
        <v>3982.5</v>
      </c>
      <c r="K612" s="6">
        <v>22</v>
      </c>
      <c r="L612" s="6"/>
      <c r="M612" s="4" t="s">
        <v>2881</v>
      </c>
      <c r="N612" s="4" t="s">
        <v>2882</v>
      </c>
      <c r="O612" s="4" t="s">
        <v>2883</v>
      </c>
      <c r="P612" s="4" t="s">
        <v>2884</v>
      </c>
      <c r="Q612" s="4" t="s">
        <v>20</v>
      </c>
      <c r="R612" s="4" t="s">
        <v>22</v>
      </c>
      <c r="S612" s="4" t="s">
        <v>22</v>
      </c>
      <c r="T612" s="7">
        <v>48</v>
      </c>
    </row>
    <row r="613" spans="1:20" s="1" customFormat="1">
      <c r="A613" s="4" t="s">
        <v>2783</v>
      </c>
      <c r="B613" s="4" t="s">
        <v>2784</v>
      </c>
      <c r="C613" s="4" t="s">
        <v>2885</v>
      </c>
      <c r="D613" s="4" t="s">
        <v>2886</v>
      </c>
      <c r="E613" s="4" t="s">
        <v>2887</v>
      </c>
      <c r="F613" s="4" t="s">
        <v>22</v>
      </c>
      <c r="G613" s="4" t="s">
        <v>59</v>
      </c>
      <c r="H613" s="4" t="s">
        <v>2888</v>
      </c>
      <c r="I613" s="57">
        <v>57.4</v>
      </c>
      <c r="J613" s="5">
        <f t="shared" si="22"/>
        <v>7576.8</v>
      </c>
      <c r="K613" s="6">
        <v>22</v>
      </c>
      <c r="L613" s="6"/>
      <c r="M613" s="4" t="s">
        <v>2889</v>
      </c>
      <c r="N613" s="4" t="s">
        <v>1359</v>
      </c>
      <c r="O613" s="4" t="s">
        <v>2890</v>
      </c>
      <c r="P613" s="4" t="s">
        <v>2891</v>
      </c>
      <c r="Q613" s="4" t="s">
        <v>20</v>
      </c>
      <c r="R613" s="4" t="s">
        <v>22</v>
      </c>
      <c r="S613" s="4" t="s">
        <v>22</v>
      </c>
      <c r="T613" s="7">
        <v>48</v>
      </c>
    </row>
    <row r="614" spans="1:20" s="1" customFormat="1">
      <c r="A614" s="4" t="s">
        <v>2783</v>
      </c>
      <c r="B614" s="4" t="s">
        <v>2784</v>
      </c>
      <c r="C614" s="4" t="s">
        <v>2892</v>
      </c>
      <c r="D614" s="4" t="s">
        <v>2893</v>
      </c>
      <c r="E614" s="4" t="s">
        <v>2894</v>
      </c>
      <c r="F614" s="4" t="s">
        <v>22</v>
      </c>
      <c r="G614" s="4" t="s">
        <v>59</v>
      </c>
      <c r="H614" s="4" t="s">
        <v>2895</v>
      </c>
      <c r="I614" s="57">
        <v>50.05</v>
      </c>
      <c r="J614" s="5">
        <f t="shared" si="22"/>
        <v>3053.0499999999997</v>
      </c>
      <c r="K614" s="6">
        <v>22</v>
      </c>
      <c r="L614" s="6"/>
      <c r="M614" s="4" t="s">
        <v>2896</v>
      </c>
      <c r="N614" s="4" t="s">
        <v>2897</v>
      </c>
      <c r="O614" s="4" t="s">
        <v>2898</v>
      </c>
      <c r="P614" s="4" t="s">
        <v>2899</v>
      </c>
      <c r="Q614" s="4" t="s">
        <v>20</v>
      </c>
      <c r="R614" s="4" t="s">
        <v>22</v>
      </c>
      <c r="S614" s="4" t="s">
        <v>22</v>
      </c>
      <c r="T614" s="7">
        <v>48</v>
      </c>
    </row>
    <row r="615" spans="1:20" s="1" customFormat="1">
      <c r="A615" s="4" t="s">
        <v>2783</v>
      </c>
      <c r="B615" s="4" t="s">
        <v>2784</v>
      </c>
      <c r="C615" s="4" t="s">
        <v>2900</v>
      </c>
      <c r="D615" s="4" t="s">
        <v>2901</v>
      </c>
      <c r="E615" s="4" t="s">
        <v>2902</v>
      </c>
      <c r="F615" s="4" t="s">
        <v>22</v>
      </c>
      <c r="G615" s="4" t="s">
        <v>32</v>
      </c>
      <c r="H615" s="4" t="s">
        <v>254</v>
      </c>
      <c r="I615" s="57">
        <v>57.4</v>
      </c>
      <c r="J615" s="5">
        <f t="shared" si="22"/>
        <v>229.6</v>
      </c>
      <c r="K615" s="6">
        <v>22</v>
      </c>
      <c r="L615" s="6" t="s">
        <v>2800</v>
      </c>
      <c r="M615" s="4" t="s">
        <v>1785</v>
      </c>
      <c r="N615" s="4" t="s">
        <v>1856</v>
      </c>
      <c r="O615" s="4" t="s">
        <v>2525</v>
      </c>
      <c r="P615" s="4" t="s">
        <v>2903</v>
      </c>
      <c r="Q615" s="4" t="s">
        <v>20</v>
      </c>
      <c r="R615" s="4" t="s">
        <v>22</v>
      </c>
      <c r="S615" s="4" t="s">
        <v>22</v>
      </c>
      <c r="T615" s="7">
        <v>48</v>
      </c>
    </row>
    <row r="616" spans="1:20" s="1" customFormat="1">
      <c r="A616" s="4" t="s">
        <v>2783</v>
      </c>
      <c r="B616" s="4" t="s">
        <v>2784</v>
      </c>
      <c r="C616" s="4" t="s">
        <v>2904</v>
      </c>
      <c r="D616" s="4" t="s">
        <v>2905</v>
      </c>
      <c r="E616" s="4" t="s">
        <v>2906</v>
      </c>
      <c r="F616" s="4" t="s">
        <v>22</v>
      </c>
      <c r="G616" s="4" t="s">
        <v>59</v>
      </c>
      <c r="H616" s="4" t="s">
        <v>2268</v>
      </c>
      <c r="I616" s="57">
        <v>54.95</v>
      </c>
      <c r="J616" s="5">
        <f t="shared" si="22"/>
        <v>3846.5</v>
      </c>
      <c r="K616" s="6">
        <v>22</v>
      </c>
      <c r="L616" s="6"/>
      <c r="M616" s="4" t="s">
        <v>2907</v>
      </c>
      <c r="N616" s="4" t="s">
        <v>1382</v>
      </c>
      <c r="O616" s="4" t="s">
        <v>2908</v>
      </c>
      <c r="P616" s="4" t="s">
        <v>2909</v>
      </c>
      <c r="Q616" s="4" t="s">
        <v>20</v>
      </c>
      <c r="R616" s="4" t="s">
        <v>22</v>
      </c>
      <c r="S616" s="4" t="s">
        <v>22</v>
      </c>
      <c r="T616" s="7">
        <v>48</v>
      </c>
    </row>
    <row r="617" spans="1:20" s="1" customFormat="1">
      <c r="A617" s="4" t="s">
        <v>2783</v>
      </c>
      <c r="B617" s="4" t="s">
        <v>2784</v>
      </c>
      <c r="C617" s="4" t="s">
        <v>2910</v>
      </c>
      <c r="D617" s="4" t="s">
        <v>2911</v>
      </c>
      <c r="E617" s="4" t="s">
        <v>2912</v>
      </c>
      <c r="F617" s="4" t="s">
        <v>22</v>
      </c>
      <c r="G617" s="4" t="s">
        <v>59</v>
      </c>
      <c r="H617" s="4" t="s">
        <v>2913</v>
      </c>
      <c r="I617" s="57">
        <v>54.95</v>
      </c>
      <c r="J617" s="5">
        <f t="shared" si="22"/>
        <v>6758.85</v>
      </c>
      <c r="K617" s="6">
        <v>22</v>
      </c>
      <c r="L617" s="6"/>
      <c r="M617" s="4" t="s">
        <v>2914</v>
      </c>
      <c r="N617" s="4" t="s">
        <v>2915</v>
      </c>
      <c r="O617" s="4" t="s">
        <v>2916</v>
      </c>
      <c r="P617" s="4" t="s">
        <v>2917</v>
      </c>
      <c r="Q617" s="4" t="s">
        <v>20</v>
      </c>
      <c r="R617" s="4" t="s">
        <v>22</v>
      </c>
      <c r="S617" s="4" t="s">
        <v>22</v>
      </c>
      <c r="T617" s="7">
        <v>48</v>
      </c>
    </row>
    <row r="618" spans="1:20" s="1" customFormat="1">
      <c r="A618" s="4" t="s">
        <v>2783</v>
      </c>
      <c r="B618" s="4" t="s">
        <v>2784</v>
      </c>
      <c r="C618" s="4" t="s">
        <v>2918</v>
      </c>
      <c r="D618" s="4" t="s">
        <v>2919</v>
      </c>
      <c r="E618" s="4" t="s">
        <v>2920</v>
      </c>
      <c r="F618" s="4" t="s">
        <v>22</v>
      </c>
      <c r="G618" s="4" t="s">
        <v>59</v>
      </c>
      <c r="H618" s="4" t="s">
        <v>2086</v>
      </c>
      <c r="I618" s="57">
        <v>64.75</v>
      </c>
      <c r="J618" s="5">
        <f t="shared" si="22"/>
        <v>5309.5</v>
      </c>
      <c r="K618" s="6">
        <v>22</v>
      </c>
      <c r="L618" s="6"/>
      <c r="M618" s="4" t="s">
        <v>2921</v>
      </c>
      <c r="N618" s="4" t="s">
        <v>1359</v>
      </c>
      <c r="O618" s="4" t="s">
        <v>2922</v>
      </c>
      <c r="P618" s="4" t="s">
        <v>2923</v>
      </c>
      <c r="Q618" s="4" t="s">
        <v>20</v>
      </c>
      <c r="R618" s="4" t="s">
        <v>22</v>
      </c>
      <c r="S618" s="4" t="s">
        <v>22</v>
      </c>
      <c r="T618" s="7">
        <v>48</v>
      </c>
    </row>
    <row r="619" spans="1:20" s="1" customFormat="1">
      <c r="A619" s="4" t="s">
        <v>2924</v>
      </c>
      <c r="B619" s="4" t="s">
        <v>2925</v>
      </c>
      <c r="C619" s="4" t="s">
        <v>2926</v>
      </c>
      <c r="D619" s="4" t="s">
        <v>2927</v>
      </c>
      <c r="E619" s="4" t="s">
        <v>2928</v>
      </c>
      <c r="F619" s="4" t="s">
        <v>22</v>
      </c>
      <c r="G619" s="4" t="s">
        <v>421</v>
      </c>
      <c r="H619" s="4" t="s">
        <v>366</v>
      </c>
      <c r="I619" s="57">
        <v>45</v>
      </c>
      <c r="J619" s="5">
        <f t="shared" si="22"/>
        <v>360</v>
      </c>
      <c r="K619" s="6">
        <v>22</v>
      </c>
      <c r="L619" s="6"/>
      <c r="M619" s="4" t="s">
        <v>2929</v>
      </c>
      <c r="N619" s="4" t="s">
        <v>113</v>
      </c>
      <c r="O619" s="4" t="s">
        <v>366</v>
      </c>
      <c r="P619" s="4" t="s">
        <v>2930</v>
      </c>
      <c r="Q619" s="4" t="s">
        <v>20</v>
      </c>
      <c r="R619" s="4" t="s">
        <v>22</v>
      </c>
      <c r="S619" s="4" t="s">
        <v>22</v>
      </c>
      <c r="T619" s="7">
        <v>48</v>
      </c>
    </row>
    <row r="620" spans="1:20" s="1" customFormat="1">
      <c r="A620" s="4" t="s">
        <v>2924</v>
      </c>
      <c r="B620" s="4" t="s">
        <v>2925</v>
      </c>
      <c r="C620" s="4" t="s">
        <v>2931</v>
      </c>
      <c r="D620" s="4" t="s">
        <v>2932</v>
      </c>
      <c r="E620" s="4" t="s">
        <v>2933</v>
      </c>
      <c r="F620" s="4" t="s">
        <v>22</v>
      </c>
      <c r="G620" s="4" t="s">
        <v>421</v>
      </c>
      <c r="H620" s="4" t="s">
        <v>366</v>
      </c>
      <c r="I620" s="57">
        <v>45</v>
      </c>
      <c r="J620" s="5">
        <f t="shared" si="22"/>
        <v>360</v>
      </c>
      <c r="K620" s="6">
        <v>22</v>
      </c>
      <c r="L620" s="6"/>
      <c r="M620" s="4" t="s">
        <v>2929</v>
      </c>
      <c r="N620" s="4" t="s">
        <v>113</v>
      </c>
      <c r="O620" s="4" t="s">
        <v>366</v>
      </c>
      <c r="P620" s="4" t="s">
        <v>2934</v>
      </c>
      <c r="Q620" s="4" t="s">
        <v>20</v>
      </c>
      <c r="R620" s="4" t="s">
        <v>22</v>
      </c>
      <c r="S620" s="4" t="s">
        <v>22</v>
      </c>
      <c r="T620" s="7">
        <v>48</v>
      </c>
    </row>
    <row r="621" spans="1:20" s="1" customFormat="1">
      <c r="A621" s="4" t="s">
        <v>2924</v>
      </c>
      <c r="B621" s="4" t="s">
        <v>2925</v>
      </c>
      <c r="C621" s="4" t="s">
        <v>2935</v>
      </c>
      <c r="D621" s="4" t="s">
        <v>2936</v>
      </c>
      <c r="E621" s="4" t="s">
        <v>2937</v>
      </c>
      <c r="F621" s="4" t="s">
        <v>22</v>
      </c>
      <c r="G621" s="4" t="s">
        <v>421</v>
      </c>
      <c r="H621" s="4" t="s">
        <v>366</v>
      </c>
      <c r="I621" s="57">
        <v>45</v>
      </c>
      <c r="J621" s="5">
        <f t="shared" si="22"/>
        <v>360</v>
      </c>
      <c r="K621" s="6">
        <v>22</v>
      </c>
      <c r="L621" s="6"/>
      <c r="M621" s="4" t="s">
        <v>2929</v>
      </c>
      <c r="N621" s="4" t="s">
        <v>113</v>
      </c>
      <c r="O621" s="4" t="s">
        <v>366</v>
      </c>
      <c r="P621" s="4" t="s">
        <v>2938</v>
      </c>
      <c r="Q621" s="4" t="s">
        <v>20</v>
      </c>
      <c r="R621" s="4" t="s">
        <v>22</v>
      </c>
      <c r="S621" s="4" t="s">
        <v>22</v>
      </c>
      <c r="T621" s="7">
        <v>48</v>
      </c>
    </row>
    <row r="622" spans="1:20" s="1" customFormat="1">
      <c r="A622" s="4" t="s">
        <v>2924</v>
      </c>
      <c r="B622" s="4" t="s">
        <v>2925</v>
      </c>
      <c r="C622" s="4" t="s">
        <v>2939</v>
      </c>
      <c r="D622" s="4" t="s">
        <v>2940</v>
      </c>
      <c r="E622" s="4" t="s">
        <v>2941</v>
      </c>
      <c r="F622" s="4" t="s">
        <v>22</v>
      </c>
      <c r="G622" s="4" t="s">
        <v>59</v>
      </c>
      <c r="H622" s="4" t="s">
        <v>366</v>
      </c>
      <c r="I622" s="57">
        <v>17</v>
      </c>
      <c r="J622" s="5">
        <f t="shared" si="22"/>
        <v>136</v>
      </c>
      <c r="K622" s="6">
        <v>22</v>
      </c>
      <c r="L622" s="6"/>
      <c r="M622" s="4" t="s">
        <v>2942</v>
      </c>
      <c r="N622" s="4" t="s">
        <v>113</v>
      </c>
      <c r="O622" s="4" t="s">
        <v>366</v>
      </c>
      <c r="P622" s="4" t="s">
        <v>2943</v>
      </c>
      <c r="Q622" s="4" t="s">
        <v>20</v>
      </c>
      <c r="R622" s="4" t="s">
        <v>22</v>
      </c>
      <c r="S622" s="4" t="s">
        <v>22</v>
      </c>
      <c r="T622" s="7">
        <v>48</v>
      </c>
    </row>
    <row r="623" spans="1:20" s="1" customFormat="1">
      <c r="A623" s="4" t="s">
        <v>2924</v>
      </c>
      <c r="B623" s="4" t="s">
        <v>2925</v>
      </c>
      <c r="C623" s="4" t="s">
        <v>2944</v>
      </c>
      <c r="D623" s="4" t="s">
        <v>2945</v>
      </c>
      <c r="E623" s="4" t="s">
        <v>2946</v>
      </c>
      <c r="F623" s="4" t="s">
        <v>22</v>
      </c>
      <c r="G623" s="4" t="s">
        <v>59</v>
      </c>
      <c r="H623" s="4" t="s">
        <v>110</v>
      </c>
      <c r="I623" s="57">
        <v>18</v>
      </c>
      <c r="J623" s="5">
        <f t="shared" si="22"/>
        <v>180</v>
      </c>
      <c r="K623" s="6">
        <v>22</v>
      </c>
      <c r="L623" s="6"/>
      <c r="M623" s="4" t="s">
        <v>2947</v>
      </c>
      <c r="N623" s="4" t="s">
        <v>113</v>
      </c>
      <c r="O623" s="4" t="s">
        <v>110</v>
      </c>
      <c r="P623" s="4" t="s">
        <v>2948</v>
      </c>
      <c r="Q623" s="4" t="s">
        <v>20</v>
      </c>
      <c r="R623" s="4" t="s">
        <v>22</v>
      </c>
      <c r="S623" s="4" t="s">
        <v>22</v>
      </c>
      <c r="T623" s="7">
        <v>48</v>
      </c>
    </row>
    <row r="624" spans="1:20" s="1" customFormat="1">
      <c r="A624" s="4" t="s">
        <v>2924</v>
      </c>
      <c r="B624" s="4" t="s">
        <v>2925</v>
      </c>
      <c r="C624" s="4" t="s">
        <v>2949</v>
      </c>
      <c r="D624" s="4" t="s">
        <v>2950</v>
      </c>
      <c r="E624" s="4" t="s">
        <v>2951</v>
      </c>
      <c r="F624" s="4" t="s">
        <v>22</v>
      </c>
      <c r="G624" s="4" t="s">
        <v>59</v>
      </c>
      <c r="H624" s="4" t="s">
        <v>86</v>
      </c>
      <c r="I624" s="57">
        <v>22</v>
      </c>
      <c r="J624" s="5">
        <f t="shared" si="22"/>
        <v>440</v>
      </c>
      <c r="K624" s="6">
        <v>22</v>
      </c>
      <c r="L624" s="6"/>
      <c r="M624" s="4" t="s">
        <v>2952</v>
      </c>
      <c r="N624" s="4" t="s">
        <v>113</v>
      </c>
      <c r="O624" s="4" t="s">
        <v>86</v>
      </c>
      <c r="P624" s="4" t="s">
        <v>2953</v>
      </c>
      <c r="Q624" s="4" t="s">
        <v>20</v>
      </c>
      <c r="R624" s="4" t="s">
        <v>22</v>
      </c>
      <c r="S624" s="4" t="s">
        <v>22</v>
      </c>
      <c r="T624" s="7">
        <v>48</v>
      </c>
    </row>
    <row r="625" spans="1:20" s="1" customFormat="1">
      <c r="A625" s="4" t="s">
        <v>2924</v>
      </c>
      <c r="B625" s="4" t="s">
        <v>2925</v>
      </c>
      <c r="C625" s="4" t="s">
        <v>2954</v>
      </c>
      <c r="D625" s="4" t="s">
        <v>2955</v>
      </c>
      <c r="E625" s="4" t="s">
        <v>2956</v>
      </c>
      <c r="F625" s="4" t="s">
        <v>22</v>
      </c>
      <c r="G625" s="4" t="s">
        <v>59</v>
      </c>
      <c r="H625" s="4" t="s">
        <v>117</v>
      </c>
      <c r="I625" s="57">
        <v>18</v>
      </c>
      <c r="J625" s="5">
        <f t="shared" si="22"/>
        <v>252</v>
      </c>
      <c r="K625" s="6">
        <v>22</v>
      </c>
      <c r="L625" s="6"/>
      <c r="M625" s="4" t="s">
        <v>2957</v>
      </c>
      <c r="N625" s="4" t="s">
        <v>2958</v>
      </c>
      <c r="O625" s="4" t="s">
        <v>2164</v>
      </c>
      <c r="P625" s="4" t="s">
        <v>2959</v>
      </c>
      <c r="Q625" s="4" t="s">
        <v>20</v>
      </c>
      <c r="R625" s="4" t="s">
        <v>22</v>
      </c>
      <c r="S625" s="4" t="s">
        <v>22</v>
      </c>
      <c r="T625" s="7">
        <v>48</v>
      </c>
    </row>
    <row r="626" spans="1:20" s="1" customFormat="1">
      <c r="A626" s="4" t="s">
        <v>2924</v>
      </c>
      <c r="B626" s="4" t="s">
        <v>2925</v>
      </c>
      <c r="C626" s="4" t="s">
        <v>2960</v>
      </c>
      <c r="D626" s="4" t="s">
        <v>2961</v>
      </c>
      <c r="E626" s="4" t="s">
        <v>2962</v>
      </c>
      <c r="F626" s="4" t="s">
        <v>22</v>
      </c>
      <c r="G626" s="4" t="s">
        <v>32</v>
      </c>
      <c r="H626" s="4" t="s">
        <v>27</v>
      </c>
      <c r="I626" s="57">
        <v>234</v>
      </c>
      <c r="J626" s="5">
        <f t="shared" si="22"/>
        <v>234</v>
      </c>
      <c r="K626" s="6">
        <v>22</v>
      </c>
      <c r="L626" s="6"/>
      <c r="M626" s="4" t="s">
        <v>2963</v>
      </c>
      <c r="N626" s="4" t="s">
        <v>113</v>
      </c>
      <c r="O626" s="4" t="s">
        <v>27</v>
      </c>
      <c r="P626" s="4" t="s">
        <v>2964</v>
      </c>
      <c r="Q626" s="4" t="s">
        <v>20</v>
      </c>
      <c r="R626" s="4" t="s">
        <v>22</v>
      </c>
      <c r="S626" s="4" t="s">
        <v>22</v>
      </c>
      <c r="T626" s="7">
        <v>48</v>
      </c>
    </row>
    <row r="627" spans="1:20" s="1" customFormat="1">
      <c r="A627" s="4" t="s">
        <v>2924</v>
      </c>
      <c r="B627" s="4" t="s">
        <v>2925</v>
      </c>
      <c r="C627" s="4" t="s">
        <v>2965</v>
      </c>
      <c r="D627" s="4" t="s">
        <v>2966</v>
      </c>
      <c r="E627" s="4" t="s">
        <v>2967</v>
      </c>
      <c r="F627" s="4" t="s">
        <v>22</v>
      </c>
      <c r="G627" s="4" t="s">
        <v>59</v>
      </c>
      <c r="H627" s="4" t="s">
        <v>75</v>
      </c>
      <c r="I627" s="57">
        <v>44</v>
      </c>
      <c r="J627" s="5">
        <f t="shared" si="22"/>
        <v>220</v>
      </c>
      <c r="K627" s="6">
        <v>22</v>
      </c>
      <c r="L627" s="6"/>
      <c r="M627" s="4" t="s">
        <v>2968</v>
      </c>
      <c r="N627" s="4" t="s">
        <v>113</v>
      </c>
      <c r="O627" s="4" t="s">
        <v>75</v>
      </c>
      <c r="P627" s="4" t="s">
        <v>2969</v>
      </c>
      <c r="Q627" s="4" t="s">
        <v>20</v>
      </c>
      <c r="R627" s="4" t="s">
        <v>22</v>
      </c>
      <c r="S627" s="4" t="s">
        <v>22</v>
      </c>
      <c r="T627" s="7"/>
    </row>
    <row r="628" spans="1:20" s="1" customFormat="1">
      <c r="A628" s="9" t="s">
        <v>2970</v>
      </c>
      <c r="B628" s="9" t="s">
        <v>2971</v>
      </c>
      <c r="C628" s="9" t="s">
        <v>8029</v>
      </c>
      <c r="D628" s="9" t="s">
        <v>8030</v>
      </c>
      <c r="E628" s="9" t="s">
        <v>8031</v>
      </c>
      <c r="F628" s="9" t="s">
        <v>22</v>
      </c>
      <c r="G628" s="9" t="s">
        <v>32</v>
      </c>
      <c r="H628" s="9" t="s">
        <v>1182</v>
      </c>
      <c r="I628" s="58">
        <v>0</v>
      </c>
      <c r="J628" s="10">
        <v>0</v>
      </c>
      <c r="K628" s="12">
        <v>22</v>
      </c>
      <c r="L628" s="12" t="s">
        <v>8032</v>
      </c>
      <c r="M628" s="4" t="s">
        <v>8033</v>
      </c>
      <c r="N628" s="9" t="s">
        <v>8034</v>
      </c>
      <c r="O628" s="9" t="s">
        <v>8035</v>
      </c>
      <c r="P628" s="4" t="s">
        <v>8036</v>
      </c>
      <c r="Q628" s="4" t="s">
        <v>20</v>
      </c>
      <c r="R628" s="4" t="s">
        <v>22</v>
      </c>
      <c r="S628" s="9" t="s">
        <v>22</v>
      </c>
      <c r="T628" s="13">
        <v>48</v>
      </c>
    </row>
    <row r="629" spans="1:20" s="1" customFormat="1">
      <c r="A629" s="4" t="s">
        <v>2970</v>
      </c>
      <c r="B629" s="4" t="s">
        <v>2971</v>
      </c>
      <c r="C629" s="4" t="s">
        <v>2975</v>
      </c>
      <c r="D629" s="4" t="s">
        <v>2976</v>
      </c>
      <c r="E629" s="4" t="s">
        <v>2977</v>
      </c>
      <c r="F629" s="4" t="s">
        <v>22</v>
      </c>
      <c r="G629" s="4" t="s">
        <v>15</v>
      </c>
      <c r="H629" s="4" t="s">
        <v>2258</v>
      </c>
      <c r="I629" s="57">
        <v>450.94</v>
      </c>
      <c r="J629" s="5">
        <f t="shared" ref="J629:J640" si="23">H629*I629</f>
        <v>5862.22</v>
      </c>
      <c r="K629" s="6">
        <v>22</v>
      </c>
      <c r="L629" s="6"/>
      <c r="M629" s="4" t="s">
        <v>2978</v>
      </c>
      <c r="N629" s="4" t="s">
        <v>2979</v>
      </c>
      <c r="O629" s="4" t="s">
        <v>2980</v>
      </c>
      <c r="P629" s="4" t="s">
        <v>2981</v>
      </c>
      <c r="Q629" s="4" t="s">
        <v>20</v>
      </c>
      <c r="R629" s="4" t="s">
        <v>22</v>
      </c>
      <c r="S629" s="4" t="s">
        <v>22</v>
      </c>
      <c r="T629" s="7">
        <v>48</v>
      </c>
    </row>
    <row r="630" spans="1:20" s="1" customFormat="1">
      <c r="A630" s="4" t="s">
        <v>2970</v>
      </c>
      <c r="B630" s="4" t="s">
        <v>2971</v>
      </c>
      <c r="C630" s="4" t="s">
        <v>7730</v>
      </c>
      <c r="D630" s="4" t="s">
        <v>2972</v>
      </c>
      <c r="E630" s="4" t="s">
        <v>7510</v>
      </c>
      <c r="F630" s="4" t="s">
        <v>22</v>
      </c>
      <c r="G630" s="4" t="s">
        <v>15</v>
      </c>
      <c r="H630" s="4" t="s">
        <v>27</v>
      </c>
      <c r="I630" s="57">
        <v>1138.5</v>
      </c>
      <c r="J630" s="5">
        <f t="shared" si="23"/>
        <v>1138.5</v>
      </c>
      <c r="K630" s="6">
        <v>22</v>
      </c>
      <c r="L630" s="6" t="s">
        <v>2973</v>
      </c>
      <c r="M630" s="4" t="s">
        <v>222</v>
      </c>
      <c r="N630" s="4" t="s">
        <v>2789</v>
      </c>
      <c r="O630" s="4" t="s">
        <v>27</v>
      </c>
      <c r="P630" s="4" t="s">
        <v>2974</v>
      </c>
      <c r="Q630" s="4" t="s">
        <v>20</v>
      </c>
      <c r="R630" s="4" t="s">
        <v>22</v>
      </c>
      <c r="S630" s="4" t="s">
        <v>22</v>
      </c>
      <c r="T630" s="7">
        <v>48</v>
      </c>
    </row>
    <row r="631" spans="1:20" s="1" customFormat="1">
      <c r="A631" s="4" t="s">
        <v>2970</v>
      </c>
      <c r="B631" s="4" t="s">
        <v>2971</v>
      </c>
      <c r="C631" s="4" t="s">
        <v>2982</v>
      </c>
      <c r="D631" s="4" t="s">
        <v>2983</v>
      </c>
      <c r="E631" s="4" t="s">
        <v>2984</v>
      </c>
      <c r="F631" s="4" t="s">
        <v>22</v>
      </c>
      <c r="G631" s="4" t="s">
        <v>59</v>
      </c>
      <c r="H631" s="4" t="s">
        <v>68</v>
      </c>
      <c r="I631" s="57">
        <v>425.17</v>
      </c>
      <c r="J631" s="5">
        <f t="shared" si="23"/>
        <v>6377.55</v>
      </c>
      <c r="K631" s="6">
        <v>22</v>
      </c>
      <c r="L631" s="6"/>
      <c r="M631" s="4" t="s">
        <v>2985</v>
      </c>
      <c r="N631" s="4" t="s">
        <v>2986</v>
      </c>
      <c r="O631" s="4" t="s">
        <v>2987</v>
      </c>
      <c r="P631" s="4" t="s">
        <v>2988</v>
      </c>
      <c r="Q631" s="4" t="s">
        <v>20</v>
      </c>
      <c r="R631" s="4" t="s">
        <v>22</v>
      </c>
      <c r="S631" s="4" t="s">
        <v>22</v>
      </c>
      <c r="T631" s="7">
        <v>48</v>
      </c>
    </row>
    <row r="632" spans="1:20" s="1" customFormat="1">
      <c r="A632" s="4" t="s">
        <v>2970</v>
      </c>
      <c r="B632" s="4" t="s">
        <v>2971</v>
      </c>
      <c r="C632" s="4" t="s">
        <v>2989</v>
      </c>
      <c r="D632" s="4" t="s">
        <v>2990</v>
      </c>
      <c r="E632" s="4" t="s">
        <v>2991</v>
      </c>
      <c r="F632" s="4" t="s">
        <v>22</v>
      </c>
      <c r="G632" s="4" t="s">
        <v>15</v>
      </c>
      <c r="H632" s="4" t="s">
        <v>201</v>
      </c>
      <c r="I632" s="57">
        <v>1720.51</v>
      </c>
      <c r="J632" s="5">
        <f t="shared" si="23"/>
        <v>5161.53</v>
      </c>
      <c r="K632" s="6">
        <v>22</v>
      </c>
      <c r="L632" s="6"/>
      <c r="M632" s="4" t="s">
        <v>2992</v>
      </c>
      <c r="N632" s="4" t="s">
        <v>2993</v>
      </c>
      <c r="O632" s="4" t="s">
        <v>1964</v>
      </c>
      <c r="P632" s="4" t="s">
        <v>2994</v>
      </c>
      <c r="Q632" s="4" t="s">
        <v>20</v>
      </c>
      <c r="R632" s="4" t="s">
        <v>22</v>
      </c>
      <c r="S632" s="4" t="s">
        <v>22</v>
      </c>
      <c r="T632" s="7">
        <v>48</v>
      </c>
    </row>
    <row r="633" spans="1:20" s="1" customFormat="1">
      <c r="A633" s="4" t="s">
        <v>2970</v>
      </c>
      <c r="B633" s="4" t="s">
        <v>2971</v>
      </c>
      <c r="C633" s="4" t="s">
        <v>2995</v>
      </c>
      <c r="D633" s="4" t="s">
        <v>2996</v>
      </c>
      <c r="E633" s="4" t="s">
        <v>2997</v>
      </c>
      <c r="F633" s="4" t="s">
        <v>22</v>
      </c>
      <c r="G633" s="4" t="s">
        <v>32</v>
      </c>
      <c r="H633" s="4" t="s">
        <v>488</v>
      </c>
      <c r="I633" s="57">
        <v>428.38</v>
      </c>
      <c r="J633" s="5">
        <f t="shared" si="23"/>
        <v>17135.2</v>
      </c>
      <c r="K633" s="6">
        <v>22</v>
      </c>
      <c r="L633" s="6"/>
      <c r="M633" s="4" t="s">
        <v>2998</v>
      </c>
      <c r="N633" s="4" t="s">
        <v>2999</v>
      </c>
      <c r="O633" s="4" t="s">
        <v>3000</v>
      </c>
      <c r="P633" s="4" t="s">
        <v>3001</v>
      </c>
      <c r="Q633" s="4" t="s">
        <v>20</v>
      </c>
      <c r="R633" s="4" t="s">
        <v>22</v>
      </c>
      <c r="S633" s="4" t="s">
        <v>22</v>
      </c>
      <c r="T633" s="7">
        <v>48</v>
      </c>
    </row>
    <row r="634" spans="1:20" s="1" customFormat="1">
      <c r="A634" s="4" t="s">
        <v>2970</v>
      </c>
      <c r="B634" s="4" t="s">
        <v>2971</v>
      </c>
      <c r="C634" s="4" t="s">
        <v>3002</v>
      </c>
      <c r="D634" s="4" t="s">
        <v>3003</v>
      </c>
      <c r="E634" s="4" t="s">
        <v>3004</v>
      </c>
      <c r="F634" s="4" t="s">
        <v>122</v>
      </c>
      <c r="G634" s="4" t="s">
        <v>32</v>
      </c>
      <c r="H634" s="4" t="s">
        <v>201</v>
      </c>
      <c r="I634" s="57">
        <v>439.53</v>
      </c>
      <c r="J634" s="5">
        <f t="shared" si="23"/>
        <v>1318.59</v>
      </c>
      <c r="K634" s="6">
        <v>22</v>
      </c>
      <c r="L634" s="6"/>
      <c r="M634" s="4" t="s">
        <v>3005</v>
      </c>
      <c r="N634" s="4" t="s">
        <v>124</v>
      </c>
      <c r="O634" s="4" t="s">
        <v>201</v>
      </c>
      <c r="P634" s="4" t="s">
        <v>3006</v>
      </c>
      <c r="Q634" s="4" t="s">
        <v>20</v>
      </c>
      <c r="R634" s="4" t="s">
        <v>122</v>
      </c>
      <c r="S634" s="4" t="s">
        <v>22</v>
      </c>
      <c r="T634" s="7">
        <v>48</v>
      </c>
    </row>
    <row r="635" spans="1:20" s="1" customFormat="1">
      <c r="A635" s="4" t="s">
        <v>2970</v>
      </c>
      <c r="B635" s="4" t="s">
        <v>2971</v>
      </c>
      <c r="C635" s="4" t="s">
        <v>3007</v>
      </c>
      <c r="D635" s="4" t="s">
        <v>3008</v>
      </c>
      <c r="E635" s="4" t="s">
        <v>3009</v>
      </c>
      <c r="F635" s="4" t="s">
        <v>22</v>
      </c>
      <c r="G635" s="4" t="s">
        <v>59</v>
      </c>
      <c r="H635" s="4" t="s">
        <v>16</v>
      </c>
      <c r="I635" s="57">
        <v>603.41</v>
      </c>
      <c r="J635" s="5">
        <f t="shared" si="23"/>
        <v>1206.82</v>
      </c>
      <c r="K635" s="6">
        <v>22</v>
      </c>
      <c r="L635" s="6"/>
      <c r="M635" s="4" t="s">
        <v>3010</v>
      </c>
      <c r="N635" s="4" t="s">
        <v>70</v>
      </c>
      <c r="O635" s="4" t="s">
        <v>16</v>
      </c>
      <c r="P635" s="4" t="s">
        <v>3011</v>
      </c>
      <c r="Q635" s="4" t="s">
        <v>20</v>
      </c>
      <c r="R635" s="4" t="s">
        <v>22</v>
      </c>
      <c r="S635" s="4" t="s">
        <v>22</v>
      </c>
      <c r="T635" s="7">
        <v>48</v>
      </c>
    </row>
    <row r="636" spans="1:20" s="1" customFormat="1">
      <c r="A636" s="4" t="s">
        <v>2970</v>
      </c>
      <c r="B636" s="4" t="s">
        <v>2971</v>
      </c>
      <c r="C636" s="4" t="s">
        <v>3012</v>
      </c>
      <c r="D636" s="4" t="s">
        <v>3013</v>
      </c>
      <c r="E636" s="4" t="s">
        <v>3014</v>
      </c>
      <c r="F636" s="4" t="s">
        <v>22</v>
      </c>
      <c r="G636" s="4" t="s">
        <v>15</v>
      </c>
      <c r="H636" s="4" t="s">
        <v>92</v>
      </c>
      <c r="I636" s="57">
        <v>552.76</v>
      </c>
      <c r="J636" s="5">
        <f t="shared" si="23"/>
        <v>3316.56</v>
      </c>
      <c r="K636" s="6">
        <v>22</v>
      </c>
      <c r="L636" s="6"/>
      <c r="M636" s="4" t="s">
        <v>3015</v>
      </c>
      <c r="N636" s="4" t="s">
        <v>3016</v>
      </c>
      <c r="O636" s="4" t="s">
        <v>646</v>
      </c>
      <c r="P636" s="4" t="s">
        <v>3017</v>
      </c>
      <c r="Q636" s="4" t="s">
        <v>20</v>
      </c>
      <c r="R636" s="4" t="s">
        <v>22</v>
      </c>
      <c r="S636" s="4" t="s">
        <v>22</v>
      </c>
      <c r="T636" s="7">
        <v>48</v>
      </c>
    </row>
    <row r="637" spans="1:20" s="1" customFormat="1">
      <c r="A637" s="4" t="s">
        <v>2970</v>
      </c>
      <c r="B637" s="4" t="s">
        <v>2971</v>
      </c>
      <c r="C637" s="4" t="s">
        <v>3018</v>
      </c>
      <c r="D637" s="4" t="s">
        <v>3019</v>
      </c>
      <c r="E637" s="4" t="s">
        <v>3020</v>
      </c>
      <c r="F637" s="4" t="s">
        <v>22</v>
      </c>
      <c r="G637" s="4" t="s">
        <v>3021</v>
      </c>
      <c r="H637" s="4" t="s">
        <v>16</v>
      </c>
      <c r="I637" s="57">
        <v>1940.63</v>
      </c>
      <c r="J637" s="5">
        <f t="shared" si="23"/>
        <v>3881.26</v>
      </c>
      <c r="K637" s="6">
        <v>22</v>
      </c>
      <c r="L637" s="6"/>
      <c r="M637" s="4" t="s">
        <v>3022</v>
      </c>
      <c r="N637" s="4" t="s">
        <v>482</v>
      </c>
      <c r="O637" s="4" t="s">
        <v>16</v>
      </c>
      <c r="P637" s="4" t="s">
        <v>3023</v>
      </c>
      <c r="Q637" s="4" t="s">
        <v>20</v>
      </c>
      <c r="R637" s="4" t="s">
        <v>22</v>
      </c>
      <c r="S637" s="4" t="s">
        <v>22</v>
      </c>
      <c r="T637" s="7">
        <v>48</v>
      </c>
    </row>
    <row r="638" spans="1:20" s="1" customFormat="1">
      <c r="A638" s="4" t="s">
        <v>2970</v>
      </c>
      <c r="B638" s="4" t="s">
        <v>2971</v>
      </c>
      <c r="C638" s="4" t="s">
        <v>3024</v>
      </c>
      <c r="D638" s="4" t="s">
        <v>3025</v>
      </c>
      <c r="E638" s="4" t="s">
        <v>3026</v>
      </c>
      <c r="F638" s="4" t="s">
        <v>22</v>
      </c>
      <c r="G638" s="4" t="s">
        <v>15</v>
      </c>
      <c r="H638" s="4" t="s">
        <v>110</v>
      </c>
      <c r="I638" s="57">
        <v>186.1</v>
      </c>
      <c r="J638" s="5">
        <f t="shared" si="23"/>
        <v>1861</v>
      </c>
      <c r="K638" s="6">
        <v>22</v>
      </c>
      <c r="L638" s="6"/>
      <c r="M638" s="4" t="s">
        <v>3027</v>
      </c>
      <c r="N638" s="4" t="s">
        <v>70</v>
      </c>
      <c r="O638" s="4" t="s">
        <v>110</v>
      </c>
      <c r="P638" s="4" t="s">
        <v>3028</v>
      </c>
      <c r="Q638" s="4" t="s">
        <v>20</v>
      </c>
      <c r="R638" s="4" t="s">
        <v>22</v>
      </c>
      <c r="S638" s="4" t="s">
        <v>22</v>
      </c>
      <c r="T638" s="7">
        <v>48</v>
      </c>
    </row>
    <row r="639" spans="1:20" s="1" customFormat="1">
      <c r="A639" s="4" t="s">
        <v>2970</v>
      </c>
      <c r="B639" s="4" t="s">
        <v>2971</v>
      </c>
      <c r="C639" s="4" t="s">
        <v>3029</v>
      </c>
      <c r="D639" s="4" t="s">
        <v>3030</v>
      </c>
      <c r="E639" s="4" t="s">
        <v>3038</v>
      </c>
      <c r="F639" s="4" t="s">
        <v>22</v>
      </c>
      <c r="G639" s="4" t="s">
        <v>15</v>
      </c>
      <c r="H639" s="4" t="s">
        <v>3031</v>
      </c>
      <c r="I639" s="57">
        <v>340.25</v>
      </c>
      <c r="J639" s="5">
        <f t="shared" si="23"/>
        <v>18713.75</v>
      </c>
      <c r="K639" s="6">
        <v>22</v>
      </c>
      <c r="L639" s="6" t="s">
        <v>3032</v>
      </c>
      <c r="M639" s="4" t="s">
        <v>3033</v>
      </c>
      <c r="N639" s="4" t="s">
        <v>3016</v>
      </c>
      <c r="O639" s="4" t="s">
        <v>3034</v>
      </c>
      <c r="P639" s="4" t="s">
        <v>3035</v>
      </c>
      <c r="Q639" s="4" t="s">
        <v>20</v>
      </c>
      <c r="R639" s="4" t="s">
        <v>22</v>
      </c>
      <c r="S639" s="4" t="s">
        <v>22</v>
      </c>
      <c r="T639" s="7">
        <v>48</v>
      </c>
    </row>
    <row r="640" spans="1:20" s="1" customFormat="1">
      <c r="A640" s="4" t="s">
        <v>2970</v>
      </c>
      <c r="B640" s="4" t="s">
        <v>2971</v>
      </c>
      <c r="C640" s="4" t="s">
        <v>3036</v>
      </c>
      <c r="D640" s="4" t="s">
        <v>3037</v>
      </c>
      <c r="E640" s="4" t="s">
        <v>3038</v>
      </c>
      <c r="F640" s="4" t="s">
        <v>3039</v>
      </c>
      <c r="G640" s="4" t="s">
        <v>15</v>
      </c>
      <c r="H640" s="4" t="s">
        <v>86</v>
      </c>
      <c r="I640" s="57">
        <v>340.25</v>
      </c>
      <c r="J640" s="5">
        <f t="shared" si="23"/>
        <v>6805</v>
      </c>
      <c r="K640" s="6">
        <v>22</v>
      </c>
      <c r="L640" s="6"/>
      <c r="M640" s="4" t="s">
        <v>3040</v>
      </c>
      <c r="N640" s="4" t="s">
        <v>70</v>
      </c>
      <c r="O640" s="4" t="s">
        <v>86</v>
      </c>
      <c r="P640" s="4" t="s">
        <v>3041</v>
      </c>
      <c r="Q640" s="4" t="s">
        <v>20</v>
      </c>
      <c r="R640" s="4" t="s">
        <v>22</v>
      </c>
      <c r="S640" s="4" t="s">
        <v>22</v>
      </c>
      <c r="T640" s="7">
        <v>48</v>
      </c>
    </row>
    <row r="641" spans="1:20" s="1" customFormat="1">
      <c r="A641" s="9" t="s">
        <v>2970</v>
      </c>
      <c r="B641" s="9" t="s">
        <v>2971</v>
      </c>
      <c r="C641" s="9" t="s">
        <v>8037</v>
      </c>
      <c r="D641" s="9" t="s">
        <v>8038</v>
      </c>
      <c r="E641" s="9" t="s">
        <v>8039</v>
      </c>
      <c r="F641" s="9" t="s">
        <v>22</v>
      </c>
      <c r="G641" s="9" t="s">
        <v>59</v>
      </c>
      <c r="H641" s="9" t="s">
        <v>110</v>
      </c>
      <c r="I641" s="58">
        <v>0</v>
      </c>
      <c r="J641" s="10">
        <v>0</v>
      </c>
      <c r="K641" s="12">
        <v>22</v>
      </c>
      <c r="L641" s="12" t="s">
        <v>8040</v>
      </c>
      <c r="M641" s="4" t="s">
        <v>8041</v>
      </c>
      <c r="N641" s="9" t="s">
        <v>603</v>
      </c>
      <c r="O641" s="9" t="s">
        <v>110</v>
      </c>
      <c r="P641" s="4" t="s">
        <v>8042</v>
      </c>
      <c r="Q641" s="4" t="s">
        <v>20</v>
      </c>
      <c r="R641" s="4" t="s">
        <v>22</v>
      </c>
      <c r="S641" s="9" t="s">
        <v>22</v>
      </c>
      <c r="T641" s="13">
        <v>48</v>
      </c>
    </row>
    <row r="642" spans="1:20" s="1" customFormat="1">
      <c r="A642" s="4" t="s">
        <v>2970</v>
      </c>
      <c r="B642" s="4" t="s">
        <v>2971</v>
      </c>
      <c r="C642" s="4" t="s">
        <v>3042</v>
      </c>
      <c r="D642" s="4" t="s">
        <v>3043</v>
      </c>
      <c r="E642" s="4" t="s">
        <v>3044</v>
      </c>
      <c r="F642" s="4" t="s">
        <v>22</v>
      </c>
      <c r="G642" s="4" t="s">
        <v>15</v>
      </c>
      <c r="H642" s="4" t="s">
        <v>110</v>
      </c>
      <c r="I642" s="57">
        <v>827.71</v>
      </c>
      <c r="J642" s="5">
        <f>H642*I642</f>
        <v>8277.1</v>
      </c>
      <c r="K642" s="6">
        <v>22</v>
      </c>
      <c r="L642" s="6"/>
      <c r="M642" s="4" t="s">
        <v>3045</v>
      </c>
      <c r="N642" s="4" t="s">
        <v>603</v>
      </c>
      <c r="O642" s="4" t="s">
        <v>110</v>
      </c>
      <c r="P642" s="4" t="s">
        <v>3046</v>
      </c>
      <c r="Q642" s="4" t="s">
        <v>20</v>
      </c>
      <c r="R642" s="4" t="s">
        <v>22</v>
      </c>
      <c r="S642" s="4" t="s">
        <v>22</v>
      </c>
      <c r="T642" s="7">
        <v>48</v>
      </c>
    </row>
    <row r="643" spans="1:20" s="1" customFormat="1">
      <c r="A643" s="9" t="s">
        <v>2970</v>
      </c>
      <c r="B643" s="9" t="s">
        <v>2971</v>
      </c>
      <c r="C643" s="9" t="s">
        <v>8043</v>
      </c>
      <c r="D643" s="9" t="s">
        <v>8044</v>
      </c>
      <c r="E643" s="9" t="s">
        <v>8045</v>
      </c>
      <c r="F643" s="9" t="s">
        <v>22</v>
      </c>
      <c r="G643" s="9" t="s">
        <v>59</v>
      </c>
      <c r="H643" s="9" t="s">
        <v>673</v>
      </c>
      <c r="I643" s="58">
        <v>0</v>
      </c>
      <c r="J643" s="10">
        <v>0</v>
      </c>
      <c r="K643" s="12">
        <v>22</v>
      </c>
      <c r="L643" s="12" t="s">
        <v>8046</v>
      </c>
      <c r="M643" s="4" t="s">
        <v>8047</v>
      </c>
      <c r="N643" s="9" t="s">
        <v>8048</v>
      </c>
      <c r="O643" s="9" t="s">
        <v>8049</v>
      </c>
      <c r="P643" s="4" t="s">
        <v>8050</v>
      </c>
      <c r="Q643" s="4" t="s">
        <v>20</v>
      </c>
      <c r="R643" s="4" t="s">
        <v>22</v>
      </c>
      <c r="S643" s="9" t="s">
        <v>22</v>
      </c>
      <c r="T643" s="13">
        <v>48</v>
      </c>
    </row>
    <row r="644" spans="1:20" s="1" customFormat="1">
      <c r="A644" s="4" t="s">
        <v>2970</v>
      </c>
      <c r="B644" s="4" t="s">
        <v>2971</v>
      </c>
      <c r="C644" s="4" t="s">
        <v>3047</v>
      </c>
      <c r="D644" s="4" t="s">
        <v>3048</v>
      </c>
      <c r="E644" s="4" t="s">
        <v>3049</v>
      </c>
      <c r="F644" s="4" t="s">
        <v>22</v>
      </c>
      <c r="G644" s="4" t="s">
        <v>15</v>
      </c>
      <c r="H644" s="4" t="s">
        <v>2258</v>
      </c>
      <c r="I644" s="57">
        <v>444.9</v>
      </c>
      <c r="J644" s="5">
        <f>H644*I644</f>
        <v>5783.7</v>
      </c>
      <c r="K644" s="6">
        <v>22</v>
      </c>
      <c r="L644" s="6" t="s">
        <v>3050</v>
      </c>
      <c r="M644" s="4" t="s">
        <v>3051</v>
      </c>
      <c r="N644" s="4" t="s">
        <v>3052</v>
      </c>
      <c r="O644" s="4" t="s">
        <v>3053</v>
      </c>
      <c r="P644" s="4" t="s">
        <v>3054</v>
      </c>
      <c r="Q644" s="4" t="s">
        <v>20</v>
      </c>
      <c r="R644" s="4" t="s">
        <v>22</v>
      </c>
      <c r="S644" s="4" t="s">
        <v>22</v>
      </c>
      <c r="T644" s="7">
        <v>48</v>
      </c>
    </row>
    <row r="645" spans="1:20" s="1" customFormat="1">
      <c r="A645" s="9" t="s">
        <v>2970</v>
      </c>
      <c r="B645" s="9" t="s">
        <v>2971</v>
      </c>
      <c r="C645" s="9" t="s">
        <v>8051</v>
      </c>
      <c r="D645" s="9" t="s">
        <v>8052</v>
      </c>
      <c r="E645" s="9" t="s">
        <v>8053</v>
      </c>
      <c r="F645" s="9" t="s">
        <v>22</v>
      </c>
      <c r="G645" s="9" t="s">
        <v>15</v>
      </c>
      <c r="H645" s="9" t="s">
        <v>2136</v>
      </c>
      <c r="I645" s="58">
        <v>0</v>
      </c>
      <c r="J645" s="10">
        <v>0</v>
      </c>
      <c r="K645" s="12">
        <v>22</v>
      </c>
      <c r="L645" s="12" t="s">
        <v>8040</v>
      </c>
      <c r="M645" s="4" t="s">
        <v>8054</v>
      </c>
      <c r="N645" s="9" t="s">
        <v>3055</v>
      </c>
      <c r="O645" s="9" t="s">
        <v>8055</v>
      </c>
      <c r="P645" s="4" t="s">
        <v>8056</v>
      </c>
      <c r="Q645" s="4" t="s">
        <v>20</v>
      </c>
      <c r="R645" s="4" t="s">
        <v>22</v>
      </c>
      <c r="S645" s="9" t="s">
        <v>22</v>
      </c>
      <c r="T645" s="13">
        <v>48</v>
      </c>
    </row>
    <row r="646" spans="1:20" s="1" customFormat="1">
      <c r="A646" s="4" t="s">
        <v>2970</v>
      </c>
      <c r="B646" s="4" t="s">
        <v>2971</v>
      </c>
      <c r="C646" s="4" t="s">
        <v>3056</v>
      </c>
      <c r="D646" s="4" t="s">
        <v>3057</v>
      </c>
      <c r="E646" s="4" t="s">
        <v>3058</v>
      </c>
      <c r="F646" s="4" t="s">
        <v>22</v>
      </c>
      <c r="G646" s="4" t="s">
        <v>15</v>
      </c>
      <c r="H646" s="4" t="s">
        <v>2081</v>
      </c>
      <c r="I646" s="57">
        <v>562.78</v>
      </c>
      <c r="J646" s="5">
        <f>H646*I646</f>
        <v>6190.58</v>
      </c>
      <c r="K646" s="6">
        <v>22</v>
      </c>
      <c r="L646" s="6"/>
      <c r="M646" s="4" t="s">
        <v>3059</v>
      </c>
      <c r="N646" s="4" t="s">
        <v>3060</v>
      </c>
      <c r="O646" s="4" t="s">
        <v>3061</v>
      </c>
      <c r="P646" s="4" t="s">
        <v>3062</v>
      </c>
      <c r="Q646" s="4" t="s">
        <v>20</v>
      </c>
      <c r="R646" s="4" t="s">
        <v>22</v>
      </c>
      <c r="S646" s="4" t="s">
        <v>22</v>
      </c>
      <c r="T646" s="7">
        <v>48</v>
      </c>
    </row>
    <row r="647" spans="1:20" s="1" customFormat="1">
      <c r="A647" s="9" t="s">
        <v>2970</v>
      </c>
      <c r="B647" s="9" t="s">
        <v>2971</v>
      </c>
      <c r="C647" s="9" t="s">
        <v>8057</v>
      </c>
      <c r="D647" s="9" t="s">
        <v>8058</v>
      </c>
      <c r="E647" s="9" t="s">
        <v>8059</v>
      </c>
      <c r="F647" s="9" t="s">
        <v>22</v>
      </c>
      <c r="G647" s="9" t="s">
        <v>421</v>
      </c>
      <c r="H647" s="9" t="s">
        <v>8060</v>
      </c>
      <c r="I647" s="58">
        <v>0</v>
      </c>
      <c r="J647" s="10">
        <v>0</v>
      </c>
      <c r="K647" s="12">
        <v>22</v>
      </c>
      <c r="L647" s="12" t="s">
        <v>8046</v>
      </c>
      <c r="M647" s="4" t="s">
        <v>8061</v>
      </c>
      <c r="N647" s="9" t="s">
        <v>8062</v>
      </c>
      <c r="O647" s="9" t="s">
        <v>8063</v>
      </c>
      <c r="P647" s="4" t="s">
        <v>8064</v>
      </c>
      <c r="Q647" s="4" t="s">
        <v>20</v>
      </c>
      <c r="R647" s="4" t="s">
        <v>22</v>
      </c>
      <c r="S647" s="9" t="s">
        <v>22</v>
      </c>
      <c r="T647" s="13"/>
    </row>
    <row r="648" spans="1:20" s="1" customFormat="1">
      <c r="A648" s="4" t="s">
        <v>2970</v>
      </c>
      <c r="B648" s="4" t="s">
        <v>2971</v>
      </c>
      <c r="C648" s="4" t="s">
        <v>3063</v>
      </c>
      <c r="D648" s="4" t="s">
        <v>3064</v>
      </c>
      <c r="E648" s="4" t="s">
        <v>3065</v>
      </c>
      <c r="F648" s="4" t="s">
        <v>22</v>
      </c>
      <c r="G648" s="4" t="s">
        <v>15</v>
      </c>
      <c r="H648" s="4" t="s">
        <v>16</v>
      </c>
      <c r="I648" s="57">
        <v>705.87</v>
      </c>
      <c r="J648" s="5">
        <f t="shared" ref="J648:J667" si="24">H648*I648</f>
        <v>1411.74</v>
      </c>
      <c r="K648" s="6">
        <v>22</v>
      </c>
      <c r="L648" s="6"/>
      <c r="M648" s="4" t="s">
        <v>3066</v>
      </c>
      <c r="N648" s="4" t="s">
        <v>70</v>
      </c>
      <c r="O648" s="4" t="s">
        <v>16</v>
      </c>
      <c r="P648" s="4" t="s">
        <v>3067</v>
      </c>
      <c r="Q648" s="4" t="s">
        <v>20</v>
      </c>
      <c r="R648" s="4" t="s">
        <v>22</v>
      </c>
      <c r="S648" s="4" t="s">
        <v>22</v>
      </c>
      <c r="T648" s="7"/>
    </row>
    <row r="649" spans="1:20" s="1" customFormat="1">
      <c r="A649" s="4" t="s">
        <v>2970</v>
      </c>
      <c r="B649" s="4" t="s">
        <v>2971</v>
      </c>
      <c r="C649" s="4" t="s">
        <v>3068</v>
      </c>
      <c r="D649" s="4" t="s">
        <v>3069</v>
      </c>
      <c r="E649" s="4" t="s">
        <v>3070</v>
      </c>
      <c r="F649" s="4" t="s">
        <v>22</v>
      </c>
      <c r="G649" s="4" t="s">
        <v>32</v>
      </c>
      <c r="H649" s="4" t="s">
        <v>117</v>
      </c>
      <c r="I649" s="57">
        <v>118.68</v>
      </c>
      <c r="J649" s="5">
        <f t="shared" si="24"/>
        <v>1661.52</v>
      </c>
      <c r="K649" s="6">
        <v>22</v>
      </c>
      <c r="L649" s="6"/>
      <c r="M649" s="4" t="s">
        <v>3071</v>
      </c>
      <c r="N649" s="4" t="s">
        <v>1190</v>
      </c>
      <c r="O649" s="4" t="s">
        <v>2153</v>
      </c>
      <c r="P649" s="4" t="s">
        <v>3072</v>
      </c>
      <c r="Q649" s="4" t="s">
        <v>20</v>
      </c>
      <c r="R649" s="4" t="s">
        <v>22</v>
      </c>
      <c r="S649" s="4" t="s">
        <v>22</v>
      </c>
      <c r="T649" s="7"/>
    </row>
    <row r="650" spans="1:20" s="1" customFormat="1">
      <c r="A650" s="4" t="s">
        <v>2970</v>
      </c>
      <c r="B650" s="4" t="s">
        <v>2971</v>
      </c>
      <c r="C650" s="4" t="s">
        <v>3073</v>
      </c>
      <c r="D650" s="4" t="s">
        <v>3074</v>
      </c>
      <c r="E650" s="4" t="s">
        <v>3075</v>
      </c>
      <c r="F650" s="4" t="s">
        <v>22</v>
      </c>
      <c r="G650" s="4" t="s">
        <v>32</v>
      </c>
      <c r="H650" s="4" t="s">
        <v>117</v>
      </c>
      <c r="I650" s="57">
        <v>93.15</v>
      </c>
      <c r="J650" s="5">
        <f t="shared" si="24"/>
        <v>1304.1000000000001</v>
      </c>
      <c r="K650" s="6">
        <v>22</v>
      </c>
      <c r="L650" s="6"/>
      <c r="M650" s="4" t="s">
        <v>3076</v>
      </c>
      <c r="N650" s="4" t="s">
        <v>1190</v>
      </c>
      <c r="O650" s="4" t="s">
        <v>2153</v>
      </c>
      <c r="P650" s="4" t="s">
        <v>3077</v>
      </c>
      <c r="Q650" s="4" t="s">
        <v>20</v>
      </c>
      <c r="R650" s="4" t="s">
        <v>22</v>
      </c>
      <c r="S650" s="4" t="s">
        <v>22</v>
      </c>
      <c r="T650" s="7"/>
    </row>
    <row r="651" spans="1:20" s="1" customFormat="1">
      <c r="A651" s="4" t="s">
        <v>2970</v>
      </c>
      <c r="B651" s="4" t="s">
        <v>2971</v>
      </c>
      <c r="C651" s="4" t="s">
        <v>3078</v>
      </c>
      <c r="D651" s="4" t="s">
        <v>3079</v>
      </c>
      <c r="E651" s="4" t="s">
        <v>3080</v>
      </c>
      <c r="F651" s="4" t="s">
        <v>22</v>
      </c>
      <c r="G651" s="4" t="s">
        <v>32</v>
      </c>
      <c r="H651" s="4" t="s">
        <v>448</v>
      </c>
      <c r="I651" s="57">
        <v>118.68</v>
      </c>
      <c r="J651" s="5">
        <f t="shared" si="24"/>
        <v>1424.16</v>
      </c>
      <c r="K651" s="6">
        <v>22</v>
      </c>
      <c r="L651" s="6"/>
      <c r="M651" s="4" t="s">
        <v>3081</v>
      </c>
      <c r="N651" s="4" t="s">
        <v>1190</v>
      </c>
      <c r="O651" s="4" t="s">
        <v>450</v>
      </c>
      <c r="P651" s="4" t="s">
        <v>3082</v>
      </c>
      <c r="Q651" s="4" t="s">
        <v>20</v>
      </c>
      <c r="R651" s="4" t="s">
        <v>22</v>
      </c>
      <c r="S651" s="4" t="s">
        <v>22</v>
      </c>
      <c r="T651" s="7"/>
    </row>
    <row r="652" spans="1:20" s="1" customFormat="1">
      <c r="A652" s="4" t="s">
        <v>2970</v>
      </c>
      <c r="B652" s="4" t="s">
        <v>2971</v>
      </c>
      <c r="C652" s="4" t="s">
        <v>3083</v>
      </c>
      <c r="D652" s="4" t="s">
        <v>3084</v>
      </c>
      <c r="E652" s="4" t="s">
        <v>7511</v>
      </c>
      <c r="F652" s="4" t="s">
        <v>22</v>
      </c>
      <c r="G652" s="4" t="s">
        <v>3085</v>
      </c>
      <c r="H652" s="4" t="s">
        <v>75</v>
      </c>
      <c r="I652" s="57">
        <v>116.2</v>
      </c>
      <c r="J652" s="5">
        <f t="shared" si="24"/>
        <v>581</v>
      </c>
      <c r="K652" s="6">
        <v>22</v>
      </c>
      <c r="L652" s="6" t="s">
        <v>3086</v>
      </c>
      <c r="M652" s="4" t="s">
        <v>3087</v>
      </c>
      <c r="N652" s="4" t="s">
        <v>1271</v>
      </c>
      <c r="O652" s="4" t="s">
        <v>3088</v>
      </c>
      <c r="P652" s="4" t="s">
        <v>3089</v>
      </c>
      <c r="Q652" s="4" t="s">
        <v>20</v>
      </c>
      <c r="R652" s="4" t="s">
        <v>22</v>
      </c>
      <c r="S652" s="4" t="s">
        <v>22</v>
      </c>
      <c r="T652" s="7"/>
    </row>
    <row r="653" spans="1:20" s="1" customFormat="1">
      <c r="A653" s="4" t="s">
        <v>2970</v>
      </c>
      <c r="B653" s="4" t="s">
        <v>2971</v>
      </c>
      <c r="C653" s="4" t="s">
        <v>3090</v>
      </c>
      <c r="D653" s="4" t="s">
        <v>3091</v>
      </c>
      <c r="E653" s="4" t="s">
        <v>3092</v>
      </c>
      <c r="F653" s="4" t="s">
        <v>22</v>
      </c>
      <c r="G653" s="4" t="s">
        <v>59</v>
      </c>
      <c r="H653" s="4" t="s">
        <v>16</v>
      </c>
      <c r="I653" s="57">
        <v>22</v>
      </c>
      <c r="J653" s="5">
        <f t="shared" si="24"/>
        <v>44</v>
      </c>
      <c r="K653" s="6">
        <v>22</v>
      </c>
      <c r="L653" s="6"/>
      <c r="M653" s="4" t="s">
        <v>2101</v>
      </c>
      <c r="N653" s="4" t="s">
        <v>113</v>
      </c>
      <c r="O653" s="4" t="s">
        <v>16</v>
      </c>
      <c r="P653" s="4" t="s">
        <v>3093</v>
      </c>
      <c r="Q653" s="4" t="s">
        <v>20</v>
      </c>
      <c r="R653" s="4" t="s">
        <v>22</v>
      </c>
      <c r="S653" s="4" t="s">
        <v>22</v>
      </c>
      <c r="T653" s="7"/>
    </row>
    <row r="654" spans="1:20" s="1" customFormat="1">
      <c r="A654" s="4" t="s">
        <v>2970</v>
      </c>
      <c r="B654" s="4" t="s">
        <v>2971</v>
      </c>
      <c r="C654" s="4" t="s">
        <v>3094</v>
      </c>
      <c r="D654" s="4" t="s">
        <v>3095</v>
      </c>
      <c r="E654" s="4" t="s">
        <v>3096</v>
      </c>
      <c r="F654" s="4" t="s">
        <v>22</v>
      </c>
      <c r="G654" s="4" t="s">
        <v>59</v>
      </c>
      <c r="H654" s="4" t="s">
        <v>75</v>
      </c>
      <c r="I654" s="57">
        <v>106.24</v>
      </c>
      <c r="J654" s="5">
        <f t="shared" si="24"/>
        <v>531.19999999999993</v>
      </c>
      <c r="K654" s="6">
        <v>22</v>
      </c>
      <c r="L654" s="6"/>
      <c r="M654" s="4" t="s">
        <v>3097</v>
      </c>
      <c r="N654" s="4" t="s">
        <v>113</v>
      </c>
      <c r="O654" s="4" t="s">
        <v>75</v>
      </c>
      <c r="P654" s="4" t="s">
        <v>3098</v>
      </c>
      <c r="Q654" s="4" t="s">
        <v>20</v>
      </c>
      <c r="R654" s="4" t="s">
        <v>22</v>
      </c>
      <c r="S654" s="4" t="s">
        <v>22</v>
      </c>
      <c r="T654" s="7"/>
    </row>
    <row r="655" spans="1:20" s="1" customFormat="1">
      <c r="A655" s="4" t="s">
        <v>2970</v>
      </c>
      <c r="B655" s="4" t="s">
        <v>2971</v>
      </c>
      <c r="C655" s="4" t="s">
        <v>3099</v>
      </c>
      <c r="D655" s="4" t="s">
        <v>3100</v>
      </c>
      <c r="E655" s="4" t="s">
        <v>3101</v>
      </c>
      <c r="F655" s="4" t="s">
        <v>22</v>
      </c>
      <c r="G655" s="4" t="s">
        <v>32</v>
      </c>
      <c r="H655" s="4" t="s">
        <v>110</v>
      </c>
      <c r="I655" s="57">
        <v>82.45</v>
      </c>
      <c r="J655" s="5">
        <f t="shared" si="24"/>
        <v>824.5</v>
      </c>
      <c r="K655" s="6">
        <v>22</v>
      </c>
      <c r="L655" s="6"/>
      <c r="M655" s="4" t="s">
        <v>3102</v>
      </c>
      <c r="N655" s="4" t="s">
        <v>113</v>
      </c>
      <c r="O655" s="4" t="s">
        <v>110</v>
      </c>
      <c r="P655" s="4" t="s">
        <v>3103</v>
      </c>
      <c r="Q655" s="4" t="s">
        <v>20</v>
      </c>
      <c r="R655" s="4" t="s">
        <v>22</v>
      </c>
      <c r="S655" s="4" t="s">
        <v>22</v>
      </c>
      <c r="T655" s="7"/>
    </row>
    <row r="656" spans="1:20" s="1" customFormat="1">
      <c r="A656" s="4" t="s">
        <v>2970</v>
      </c>
      <c r="B656" s="4" t="s">
        <v>2971</v>
      </c>
      <c r="C656" s="4" t="s">
        <v>3104</v>
      </c>
      <c r="D656" s="4" t="s">
        <v>3105</v>
      </c>
      <c r="E656" s="4" t="s">
        <v>3106</v>
      </c>
      <c r="F656" s="4" t="s">
        <v>22</v>
      </c>
      <c r="G656" s="4" t="s">
        <v>32</v>
      </c>
      <c r="H656" s="4" t="s">
        <v>75</v>
      </c>
      <c r="I656" s="57">
        <v>116.11</v>
      </c>
      <c r="J656" s="5">
        <f t="shared" si="24"/>
        <v>580.54999999999995</v>
      </c>
      <c r="K656" s="6">
        <v>22</v>
      </c>
      <c r="L656" s="6"/>
      <c r="M656" s="4" t="s">
        <v>3107</v>
      </c>
      <c r="N656" s="4" t="s">
        <v>113</v>
      </c>
      <c r="O656" s="4" t="s">
        <v>75</v>
      </c>
      <c r="P656" s="4" t="s">
        <v>3108</v>
      </c>
      <c r="Q656" s="4" t="s">
        <v>20</v>
      </c>
      <c r="R656" s="4" t="s">
        <v>22</v>
      </c>
      <c r="S656" s="4" t="s">
        <v>22</v>
      </c>
      <c r="T656" s="7"/>
    </row>
    <row r="657" spans="1:20" s="1" customFormat="1">
      <c r="A657" s="4" t="s">
        <v>3109</v>
      </c>
      <c r="B657" s="4" t="s">
        <v>3110</v>
      </c>
      <c r="C657" s="4" t="s">
        <v>3111</v>
      </c>
      <c r="D657" s="4" t="s">
        <v>3112</v>
      </c>
      <c r="E657" s="4" t="s">
        <v>3113</v>
      </c>
      <c r="F657" s="4" t="s">
        <v>22</v>
      </c>
      <c r="G657" s="4" t="s">
        <v>15</v>
      </c>
      <c r="H657" s="4" t="s">
        <v>110</v>
      </c>
      <c r="I657" s="57">
        <v>3222.35</v>
      </c>
      <c r="J657" s="5">
        <f t="shared" si="24"/>
        <v>32223.5</v>
      </c>
      <c r="K657" s="6">
        <v>22</v>
      </c>
      <c r="L657" s="6"/>
      <c r="M657" s="4" t="s">
        <v>3114</v>
      </c>
      <c r="N657" s="4" t="s">
        <v>70</v>
      </c>
      <c r="O657" s="4" t="s">
        <v>110</v>
      </c>
      <c r="P657" s="4" t="s">
        <v>3115</v>
      </c>
      <c r="Q657" s="4" t="s">
        <v>20</v>
      </c>
      <c r="R657" s="4" t="s">
        <v>22</v>
      </c>
      <c r="S657" s="4" t="s">
        <v>22</v>
      </c>
      <c r="T657" s="7">
        <v>48</v>
      </c>
    </row>
    <row r="658" spans="1:20" s="1" customFormat="1">
      <c r="A658" s="4" t="s">
        <v>3109</v>
      </c>
      <c r="B658" s="4" t="s">
        <v>3110</v>
      </c>
      <c r="C658" s="4" t="s">
        <v>3116</v>
      </c>
      <c r="D658" s="4" t="s">
        <v>3117</v>
      </c>
      <c r="E658" s="4" t="s">
        <v>3118</v>
      </c>
      <c r="F658" s="4" t="s">
        <v>22</v>
      </c>
      <c r="G658" s="4" t="s">
        <v>15</v>
      </c>
      <c r="H658" s="4" t="s">
        <v>75</v>
      </c>
      <c r="I658" s="57">
        <v>209.95</v>
      </c>
      <c r="J658" s="5">
        <f t="shared" si="24"/>
        <v>1049.75</v>
      </c>
      <c r="K658" s="6">
        <v>22</v>
      </c>
      <c r="L658" s="6"/>
      <c r="M658" s="4" t="s">
        <v>3119</v>
      </c>
      <c r="N658" s="4" t="s">
        <v>70</v>
      </c>
      <c r="O658" s="4" t="s">
        <v>75</v>
      </c>
      <c r="P658" s="4" t="s">
        <v>3120</v>
      </c>
      <c r="Q658" s="4" t="s">
        <v>20</v>
      </c>
      <c r="R658" s="4" t="s">
        <v>22</v>
      </c>
      <c r="S658" s="4" t="s">
        <v>22</v>
      </c>
      <c r="T658" s="7">
        <v>48</v>
      </c>
    </row>
    <row r="659" spans="1:20" s="1" customFormat="1">
      <c r="A659" s="4" t="s">
        <v>3121</v>
      </c>
      <c r="B659" s="4" t="s">
        <v>3122</v>
      </c>
      <c r="C659" s="4" t="s">
        <v>3123</v>
      </c>
      <c r="D659" s="4" t="s">
        <v>3124</v>
      </c>
      <c r="E659" s="4" t="s">
        <v>3125</v>
      </c>
      <c r="F659" s="4" t="s">
        <v>22</v>
      </c>
      <c r="G659" s="4" t="s">
        <v>3126</v>
      </c>
      <c r="H659" s="4" t="s">
        <v>2081</v>
      </c>
      <c r="I659" s="57">
        <v>416.8</v>
      </c>
      <c r="J659" s="5">
        <f t="shared" si="24"/>
        <v>4584.8</v>
      </c>
      <c r="K659" s="6">
        <v>22</v>
      </c>
      <c r="L659" s="6"/>
      <c r="M659" s="4" t="s">
        <v>3127</v>
      </c>
      <c r="N659" s="4" t="s">
        <v>2283</v>
      </c>
      <c r="O659" s="4" t="s">
        <v>3128</v>
      </c>
      <c r="P659" s="4" t="s">
        <v>3129</v>
      </c>
      <c r="Q659" s="4" t="s">
        <v>20</v>
      </c>
      <c r="R659" s="4" t="s">
        <v>22</v>
      </c>
      <c r="S659" s="4" t="s">
        <v>22</v>
      </c>
      <c r="T659" s="7">
        <v>48</v>
      </c>
    </row>
    <row r="660" spans="1:20" s="1" customFormat="1">
      <c r="A660" s="4" t="s">
        <v>3121</v>
      </c>
      <c r="B660" s="4" t="s">
        <v>3122</v>
      </c>
      <c r="C660" s="4" t="s">
        <v>3130</v>
      </c>
      <c r="D660" s="4" t="s">
        <v>3131</v>
      </c>
      <c r="E660" s="4" t="s">
        <v>3132</v>
      </c>
      <c r="F660" s="4" t="s">
        <v>22</v>
      </c>
      <c r="G660" s="4" t="s">
        <v>32</v>
      </c>
      <c r="H660" s="4" t="s">
        <v>254</v>
      </c>
      <c r="I660" s="57">
        <v>416.8</v>
      </c>
      <c r="J660" s="5">
        <f t="shared" si="24"/>
        <v>1667.2</v>
      </c>
      <c r="K660" s="6">
        <v>22</v>
      </c>
      <c r="L660" s="6"/>
      <c r="M660" s="4" t="s">
        <v>3133</v>
      </c>
      <c r="N660" s="4" t="s">
        <v>482</v>
      </c>
      <c r="O660" s="4" t="s">
        <v>254</v>
      </c>
      <c r="P660" s="4" t="s">
        <v>1188</v>
      </c>
      <c r="Q660" s="4" t="s">
        <v>20</v>
      </c>
      <c r="R660" s="4" t="s">
        <v>22</v>
      </c>
      <c r="S660" s="4" t="s">
        <v>22</v>
      </c>
      <c r="T660" s="7">
        <v>48</v>
      </c>
    </row>
    <row r="661" spans="1:20" s="1" customFormat="1">
      <c r="A661" s="4" t="s">
        <v>3134</v>
      </c>
      <c r="B661" s="4" t="s">
        <v>3135</v>
      </c>
      <c r="C661" s="4" t="s">
        <v>7731</v>
      </c>
      <c r="D661" s="4" t="s">
        <v>3136</v>
      </c>
      <c r="E661" s="4" t="s">
        <v>22</v>
      </c>
      <c r="F661" s="4" t="s">
        <v>22</v>
      </c>
      <c r="G661" s="4" t="s">
        <v>15</v>
      </c>
      <c r="H661" s="4" t="s">
        <v>27</v>
      </c>
      <c r="I661" s="57">
        <v>550</v>
      </c>
      <c r="J661" s="5">
        <f t="shared" si="24"/>
        <v>550</v>
      </c>
      <c r="K661" s="14">
        <v>22</v>
      </c>
      <c r="L661" s="6"/>
      <c r="M661" s="4" t="s">
        <v>222</v>
      </c>
      <c r="N661" s="4" t="s">
        <v>2789</v>
      </c>
      <c r="O661" s="4" t="s">
        <v>27</v>
      </c>
      <c r="P661" s="4" t="s">
        <v>3137</v>
      </c>
      <c r="Q661" s="4" t="s">
        <v>20</v>
      </c>
      <c r="R661" s="4" t="s">
        <v>22</v>
      </c>
      <c r="S661" s="4" t="s">
        <v>22</v>
      </c>
      <c r="T661" s="7">
        <v>48</v>
      </c>
    </row>
    <row r="662" spans="1:20" s="1" customFormat="1">
      <c r="A662" s="4" t="s">
        <v>3134</v>
      </c>
      <c r="B662" s="4" t="s">
        <v>3135</v>
      </c>
      <c r="C662" s="4" t="s">
        <v>7732</v>
      </c>
      <c r="D662" s="4" t="s">
        <v>3138</v>
      </c>
      <c r="E662" s="4" t="s">
        <v>22</v>
      </c>
      <c r="F662" s="4" t="s">
        <v>22</v>
      </c>
      <c r="G662" s="4" t="s">
        <v>15</v>
      </c>
      <c r="H662" s="4" t="s">
        <v>27</v>
      </c>
      <c r="I662" s="57">
        <v>260</v>
      </c>
      <c r="J662" s="5">
        <f t="shared" si="24"/>
        <v>260</v>
      </c>
      <c r="K662" s="14">
        <v>22</v>
      </c>
      <c r="L662" s="6"/>
      <c r="M662" s="4" t="s">
        <v>222</v>
      </c>
      <c r="N662" s="4" t="s">
        <v>2789</v>
      </c>
      <c r="O662" s="4" t="s">
        <v>27</v>
      </c>
      <c r="P662" s="4" t="s">
        <v>3139</v>
      </c>
      <c r="Q662" s="4" t="s">
        <v>20</v>
      </c>
      <c r="R662" s="4" t="s">
        <v>22</v>
      </c>
      <c r="S662" s="4" t="s">
        <v>22</v>
      </c>
      <c r="T662" s="7">
        <v>48</v>
      </c>
    </row>
    <row r="663" spans="1:20" s="1" customFormat="1">
      <c r="A663" s="4" t="s">
        <v>3134</v>
      </c>
      <c r="B663" s="4" t="s">
        <v>3135</v>
      </c>
      <c r="C663" s="4" t="s">
        <v>7733</v>
      </c>
      <c r="D663" s="4" t="s">
        <v>3140</v>
      </c>
      <c r="E663" s="4" t="s">
        <v>22</v>
      </c>
      <c r="F663" s="4" t="s">
        <v>22</v>
      </c>
      <c r="G663" s="4" t="s">
        <v>15</v>
      </c>
      <c r="H663" s="4" t="s">
        <v>27</v>
      </c>
      <c r="I663" s="57">
        <v>405</v>
      </c>
      <c r="J663" s="5">
        <f t="shared" si="24"/>
        <v>405</v>
      </c>
      <c r="K663" s="14">
        <v>22</v>
      </c>
      <c r="L663" s="6"/>
      <c r="M663" s="4" t="s">
        <v>222</v>
      </c>
      <c r="N663" s="4" t="s">
        <v>2789</v>
      </c>
      <c r="O663" s="4" t="s">
        <v>27</v>
      </c>
      <c r="P663" s="4" t="s">
        <v>3141</v>
      </c>
      <c r="Q663" s="4" t="s">
        <v>20</v>
      </c>
      <c r="R663" s="4" t="s">
        <v>22</v>
      </c>
      <c r="S663" s="4" t="s">
        <v>22</v>
      </c>
      <c r="T663" s="7">
        <v>48</v>
      </c>
    </row>
    <row r="664" spans="1:20" s="1" customFormat="1">
      <c r="A664" s="4" t="s">
        <v>3134</v>
      </c>
      <c r="B664" s="4" t="s">
        <v>3135</v>
      </c>
      <c r="C664" s="4" t="s">
        <v>3142</v>
      </c>
      <c r="D664" s="4" t="s">
        <v>3143</v>
      </c>
      <c r="E664" s="4" t="s">
        <v>3144</v>
      </c>
      <c r="F664" s="4" t="s">
        <v>22</v>
      </c>
      <c r="G664" s="4" t="s">
        <v>15</v>
      </c>
      <c r="H664" s="4" t="s">
        <v>110</v>
      </c>
      <c r="I664" s="57">
        <v>288</v>
      </c>
      <c r="J664" s="5">
        <f t="shared" si="24"/>
        <v>2880</v>
      </c>
      <c r="K664" s="14">
        <v>22</v>
      </c>
      <c r="L664" s="6"/>
      <c r="M664" s="4" t="s">
        <v>2746</v>
      </c>
      <c r="N664" s="4" t="s">
        <v>70</v>
      </c>
      <c r="O664" s="4" t="s">
        <v>110</v>
      </c>
      <c r="P664" s="4" t="s">
        <v>3145</v>
      </c>
      <c r="Q664" s="4" t="s">
        <v>20</v>
      </c>
      <c r="R664" s="4" t="s">
        <v>22</v>
      </c>
      <c r="S664" s="4" t="s">
        <v>22</v>
      </c>
      <c r="T664" s="7">
        <v>48</v>
      </c>
    </row>
    <row r="665" spans="1:20" s="1" customFormat="1">
      <c r="A665" s="4" t="s">
        <v>3134</v>
      </c>
      <c r="B665" s="4" t="s">
        <v>3135</v>
      </c>
      <c r="C665" s="4" t="s">
        <v>3146</v>
      </c>
      <c r="D665" s="4" t="s">
        <v>3147</v>
      </c>
      <c r="E665" s="4" t="s">
        <v>3148</v>
      </c>
      <c r="F665" s="4" t="s">
        <v>22</v>
      </c>
      <c r="G665" s="4" t="s">
        <v>15</v>
      </c>
      <c r="H665" s="4" t="s">
        <v>110</v>
      </c>
      <c r="I665" s="57">
        <v>196</v>
      </c>
      <c r="J665" s="5">
        <f t="shared" si="24"/>
        <v>1960</v>
      </c>
      <c r="K665" s="14">
        <v>22</v>
      </c>
      <c r="L665" s="6"/>
      <c r="M665" s="4" t="s">
        <v>1073</v>
      </c>
      <c r="N665" s="4" t="s">
        <v>70</v>
      </c>
      <c r="O665" s="4" t="s">
        <v>110</v>
      </c>
      <c r="P665" s="4" t="s">
        <v>3149</v>
      </c>
      <c r="Q665" s="4" t="s">
        <v>20</v>
      </c>
      <c r="R665" s="4" t="s">
        <v>22</v>
      </c>
      <c r="S665" s="4" t="s">
        <v>22</v>
      </c>
      <c r="T665" s="7">
        <v>48</v>
      </c>
    </row>
    <row r="666" spans="1:20" s="1" customFormat="1">
      <c r="A666" s="4" t="s">
        <v>3134</v>
      </c>
      <c r="B666" s="4" t="s">
        <v>3135</v>
      </c>
      <c r="C666" s="4" t="s">
        <v>3150</v>
      </c>
      <c r="D666" s="4" t="s">
        <v>3151</v>
      </c>
      <c r="E666" s="4" t="s">
        <v>3152</v>
      </c>
      <c r="F666" s="4" t="s">
        <v>22</v>
      </c>
      <c r="G666" s="4" t="s">
        <v>15</v>
      </c>
      <c r="H666" s="4" t="s">
        <v>86</v>
      </c>
      <c r="I666" s="57">
        <v>240</v>
      </c>
      <c r="J666" s="5">
        <f t="shared" si="24"/>
        <v>4800</v>
      </c>
      <c r="K666" s="14">
        <v>22</v>
      </c>
      <c r="L666" s="6"/>
      <c r="M666" s="4" t="s">
        <v>3153</v>
      </c>
      <c r="N666" s="4" t="s">
        <v>70</v>
      </c>
      <c r="O666" s="4" t="s">
        <v>86</v>
      </c>
      <c r="P666" s="4" t="s">
        <v>3154</v>
      </c>
      <c r="Q666" s="4" t="s">
        <v>20</v>
      </c>
      <c r="R666" s="4" t="s">
        <v>22</v>
      </c>
      <c r="S666" s="4" t="s">
        <v>22</v>
      </c>
      <c r="T666" s="7">
        <v>48</v>
      </c>
    </row>
    <row r="667" spans="1:20" s="1" customFormat="1">
      <c r="A667" s="4" t="s">
        <v>3134</v>
      </c>
      <c r="B667" s="4" t="s">
        <v>3135</v>
      </c>
      <c r="C667" s="4" t="s">
        <v>3155</v>
      </c>
      <c r="D667" s="4" t="s">
        <v>3156</v>
      </c>
      <c r="E667" s="4" t="s">
        <v>3157</v>
      </c>
      <c r="F667" s="4" t="s">
        <v>22</v>
      </c>
      <c r="G667" s="4" t="s">
        <v>15</v>
      </c>
      <c r="H667" s="4" t="s">
        <v>3023</v>
      </c>
      <c r="I667" s="57">
        <v>780</v>
      </c>
      <c r="J667" s="5">
        <f t="shared" si="24"/>
        <v>26520</v>
      </c>
      <c r="K667" s="14">
        <v>22</v>
      </c>
      <c r="L667" s="6"/>
      <c r="M667" s="4" t="s">
        <v>3158</v>
      </c>
      <c r="N667" s="4" t="s">
        <v>1382</v>
      </c>
      <c r="O667" s="4" t="s">
        <v>3159</v>
      </c>
      <c r="P667" s="4" t="s">
        <v>3160</v>
      </c>
      <c r="Q667" s="4" t="s">
        <v>20</v>
      </c>
      <c r="R667" s="4" t="s">
        <v>22</v>
      </c>
      <c r="S667" s="4" t="s">
        <v>22</v>
      </c>
      <c r="T667" s="7">
        <v>48</v>
      </c>
    </row>
    <row r="668" spans="1:20" s="1" customFormat="1">
      <c r="A668" s="9" t="s">
        <v>3134</v>
      </c>
      <c r="B668" s="9" t="s">
        <v>3135</v>
      </c>
      <c r="C668" s="9" t="s">
        <v>8065</v>
      </c>
      <c r="D668" s="9" t="s">
        <v>8066</v>
      </c>
      <c r="E668" s="9" t="s">
        <v>8067</v>
      </c>
      <c r="F668" s="9" t="s">
        <v>22</v>
      </c>
      <c r="G668" s="9" t="s">
        <v>15</v>
      </c>
      <c r="H668" s="9" t="s">
        <v>254</v>
      </c>
      <c r="I668" s="58">
        <v>0</v>
      </c>
      <c r="J668" s="10">
        <v>0</v>
      </c>
      <c r="K668" s="12">
        <v>22</v>
      </c>
      <c r="L668" s="12" t="s">
        <v>8068</v>
      </c>
      <c r="M668" s="4" t="s">
        <v>8069</v>
      </c>
      <c r="N668" s="9" t="s">
        <v>70</v>
      </c>
      <c r="O668" s="9" t="s">
        <v>254</v>
      </c>
      <c r="P668" s="4" t="s">
        <v>8070</v>
      </c>
      <c r="Q668" s="4" t="s">
        <v>20</v>
      </c>
      <c r="R668" s="4" t="s">
        <v>22</v>
      </c>
      <c r="S668" s="9" t="s">
        <v>22</v>
      </c>
      <c r="T668" s="13">
        <v>48</v>
      </c>
    </row>
    <row r="669" spans="1:20" s="1" customFormat="1">
      <c r="A669" s="4" t="s">
        <v>3134</v>
      </c>
      <c r="B669" s="4" t="s">
        <v>3135</v>
      </c>
      <c r="C669" s="4" t="s">
        <v>3161</v>
      </c>
      <c r="D669" s="4" t="s">
        <v>3162</v>
      </c>
      <c r="E669" s="4" t="s">
        <v>3163</v>
      </c>
      <c r="F669" s="4" t="s">
        <v>22</v>
      </c>
      <c r="G669" s="4" t="s">
        <v>15</v>
      </c>
      <c r="H669" s="4" t="s">
        <v>254</v>
      </c>
      <c r="I669" s="57">
        <v>480</v>
      </c>
      <c r="J669" s="5">
        <f t="shared" ref="J669:J689" si="25">H669*I669</f>
        <v>1920</v>
      </c>
      <c r="K669" s="14">
        <v>22</v>
      </c>
      <c r="L669" s="6"/>
      <c r="M669" s="4" t="s">
        <v>3164</v>
      </c>
      <c r="N669" s="4" t="s">
        <v>113</v>
      </c>
      <c r="O669" s="4" t="s">
        <v>254</v>
      </c>
      <c r="P669" s="4" t="s">
        <v>3165</v>
      </c>
      <c r="Q669" s="4" t="s">
        <v>20</v>
      </c>
      <c r="R669" s="4" t="s">
        <v>22</v>
      </c>
      <c r="S669" s="4" t="s">
        <v>22</v>
      </c>
      <c r="T669" s="7">
        <v>48</v>
      </c>
    </row>
    <row r="670" spans="1:20" s="1" customFormat="1">
      <c r="A670" s="4" t="s">
        <v>3134</v>
      </c>
      <c r="B670" s="4" t="s">
        <v>3135</v>
      </c>
      <c r="C670" s="4" t="s">
        <v>3166</v>
      </c>
      <c r="D670" s="4" t="s">
        <v>3167</v>
      </c>
      <c r="E670" s="4" t="s">
        <v>3168</v>
      </c>
      <c r="F670" s="4" t="s">
        <v>22</v>
      </c>
      <c r="G670" s="4" t="s">
        <v>15</v>
      </c>
      <c r="H670" s="4" t="s">
        <v>254</v>
      </c>
      <c r="I670" s="57">
        <v>480</v>
      </c>
      <c r="J670" s="5">
        <f t="shared" si="25"/>
        <v>1920</v>
      </c>
      <c r="K670" s="14">
        <v>22</v>
      </c>
      <c r="L670" s="6"/>
      <c r="M670" s="4" t="s">
        <v>502</v>
      </c>
      <c r="N670" s="4" t="s">
        <v>113</v>
      </c>
      <c r="O670" s="4" t="s">
        <v>254</v>
      </c>
      <c r="P670" s="4" t="s">
        <v>3169</v>
      </c>
      <c r="Q670" s="4" t="s">
        <v>20</v>
      </c>
      <c r="R670" s="4" t="s">
        <v>22</v>
      </c>
      <c r="S670" s="4" t="s">
        <v>22</v>
      </c>
      <c r="T670" s="7">
        <v>48</v>
      </c>
    </row>
    <row r="671" spans="1:20" s="1" customFormat="1">
      <c r="A671" s="4" t="s">
        <v>3134</v>
      </c>
      <c r="B671" s="4" t="s">
        <v>3135</v>
      </c>
      <c r="C671" s="4" t="s">
        <v>3170</v>
      </c>
      <c r="D671" s="4" t="s">
        <v>3171</v>
      </c>
      <c r="E671" s="4" t="s">
        <v>3172</v>
      </c>
      <c r="F671" s="4" t="s">
        <v>22</v>
      </c>
      <c r="G671" s="4" t="s">
        <v>15</v>
      </c>
      <c r="H671" s="4" t="s">
        <v>16</v>
      </c>
      <c r="I671" s="57">
        <v>480</v>
      </c>
      <c r="J671" s="5">
        <f t="shared" si="25"/>
        <v>960</v>
      </c>
      <c r="K671" s="14">
        <v>22</v>
      </c>
      <c r="L671" s="6"/>
      <c r="M671" s="4" t="s">
        <v>3173</v>
      </c>
      <c r="N671" s="4" t="s">
        <v>113</v>
      </c>
      <c r="O671" s="4" t="s">
        <v>16</v>
      </c>
      <c r="P671" s="4" t="s">
        <v>3174</v>
      </c>
      <c r="Q671" s="4" t="s">
        <v>20</v>
      </c>
      <c r="R671" s="4" t="s">
        <v>22</v>
      </c>
      <c r="S671" s="4" t="s">
        <v>22</v>
      </c>
      <c r="T671" s="7">
        <v>48</v>
      </c>
    </row>
    <row r="672" spans="1:20" s="1" customFormat="1">
      <c r="A672" s="4" t="s">
        <v>3134</v>
      </c>
      <c r="B672" s="4" t="s">
        <v>3135</v>
      </c>
      <c r="C672" s="4" t="s">
        <v>3175</v>
      </c>
      <c r="D672" s="4" t="s">
        <v>3176</v>
      </c>
      <c r="E672" s="4" t="s">
        <v>3177</v>
      </c>
      <c r="F672" s="4" t="s">
        <v>22</v>
      </c>
      <c r="G672" s="4" t="s">
        <v>32</v>
      </c>
      <c r="H672" s="4" t="s">
        <v>2081</v>
      </c>
      <c r="I672" s="57">
        <v>460</v>
      </c>
      <c r="J672" s="5">
        <f t="shared" si="25"/>
        <v>5060</v>
      </c>
      <c r="K672" s="14">
        <v>22</v>
      </c>
      <c r="L672" s="6"/>
      <c r="M672" s="4" t="s">
        <v>3178</v>
      </c>
      <c r="N672" s="4" t="s">
        <v>3179</v>
      </c>
      <c r="O672" s="4" t="s">
        <v>3180</v>
      </c>
      <c r="P672" s="4" t="s">
        <v>3181</v>
      </c>
      <c r="Q672" s="4" t="s">
        <v>20</v>
      </c>
      <c r="R672" s="4" t="s">
        <v>22</v>
      </c>
      <c r="S672" s="4" t="s">
        <v>22</v>
      </c>
      <c r="T672" s="7">
        <v>48</v>
      </c>
    </row>
    <row r="673" spans="1:20" s="1" customFormat="1">
      <c r="A673" s="4" t="s">
        <v>3134</v>
      </c>
      <c r="B673" s="4" t="s">
        <v>3135</v>
      </c>
      <c r="C673" s="4" t="s">
        <v>3182</v>
      </c>
      <c r="D673" s="4" t="s">
        <v>3183</v>
      </c>
      <c r="E673" s="4" t="s">
        <v>3184</v>
      </c>
      <c r="F673" s="4" t="s">
        <v>22</v>
      </c>
      <c r="G673" s="4" t="s">
        <v>15</v>
      </c>
      <c r="H673" s="4" t="s">
        <v>86</v>
      </c>
      <c r="I673" s="57">
        <v>285</v>
      </c>
      <c r="J673" s="5">
        <f t="shared" si="25"/>
        <v>5700</v>
      </c>
      <c r="K673" s="14">
        <v>22</v>
      </c>
      <c r="L673" s="6"/>
      <c r="M673" s="4" t="s">
        <v>3185</v>
      </c>
      <c r="N673" s="4" t="s">
        <v>3186</v>
      </c>
      <c r="O673" s="4" t="s">
        <v>3187</v>
      </c>
      <c r="P673" s="4" t="s">
        <v>3188</v>
      </c>
      <c r="Q673" s="4" t="s">
        <v>20</v>
      </c>
      <c r="R673" s="4" t="s">
        <v>22</v>
      </c>
      <c r="S673" s="4" t="s">
        <v>22</v>
      </c>
      <c r="T673" s="7">
        <v>48</v>
      </c>
    </row>
    <row r="674" spans="1:20" s="1" customFormat="1">
      <c r="A674" s="4" t="s">
        <v>3134</v>
      </c>
      <c r="B674" s="4" t="s">
        <v>3135</v>
      </c>
      <c r="C674" s="4" t="s">
        <v>3189</v>
      </c>
      <c r="D674" s="4" t="s">
        <v>3190</v>
      </c>
      <c r="E674" s="4" t="s">
        <v>3191</v>
      </c>
      <c r="F674" s="4" t="s">
        <v>22</v>
      </c>
      <c r="G674" s="4" t="s">
        <v>59</v>
      </c>
      <c r="H674" s="4" t="s">
        <v>92</v>
      </c>
      <c r="I674" s="57">
        <v>540</v>
      </c>
      <c r="J674" s="5">
        <f t="shared" si="25"/>
        <v>3240</v>
      </c>
      <c r="K674" s="14">
        <v>22</v>
      </c>
      <c r="L674" s="6"/>
      <c r="M674" s="4" t="s">
        <v>2328</v>
      </c>
      <c r="N674" s="4" t="s">
        <v>70</v>
      </c>
      <c r="O674" s="4" t="s">
        <v>92</v>
      </c>
      <c r="P674" s="4" t="s">
        <v>3192</v>
      </c>
      <c r="Q674" s="4" t="s">
        <v>20</v>
      </c>
      <c r="R674" s="4" t="s">
        <v>22</v>
      </c>
      <c r="S674" s="4" t="s">
        <v>22</v>
      </c>
      <c r="T674" s="7">
        <v>48</v>
      </c>
    </row>
    <row r="675" spans="1:20" s="1" customFormat="1">
      <c r="A675" s="4" t="s">
        <v>3134</v>
      </c>
      <c r="B675" s="4" t="s">
        <v>3135</v>
      </c>
      <c r="C675" s="4" t="s">
        <v>3193</v>
      </c>
      <c r="D675" s="4" t="s">
        <v>3194</v>
      </c>
      <c r="E675" s="4" t="s">
        <v>3195</v>
      </c>
      <c r="F675" s="4" t="s">
        <v>22</v>
      </c>
      <c r="G675" s="4" t="s">
        <v>59</v>
      </c>
      <c r="H675" s="4" t="s">
        <v>92</v>
      </c>
      <c r="I675" s="57">
        <v>890</v>
      </c>
      <c r="J675" s="5">
        <f t="shared" si="25"/>
        <v>5340</v>
      </c>
      <c r="K675" s="14">
        <v>22</v>
      </c>
      <c r="L675" s="6"/>
      <c r="M675" s="4" t="s">
        <v>3196</v>
      </c>
      <c r="N675" s="4" t="s">
        <v>70</v>
      </c>
      <c r="O675" s="4" t="s">
        <v>92</v>
      </c>
      <c r="P675" s="4" t="s">
        <v>3197</v>
      </c>
      <c r="Q675" s="4" t="s">
        <v>20</v>
      </c>
      <c r="R675" s="4" t="s">
        <v>22</v>
      </c>
      <c r="S675" s="4" t="s">
        <v>3198</v>
      </c>
      <c r="T675" s="7">
        <v>48</v>
      </c>
    </row>
    <row r="676" spans="1:20" s="1" customFormat="1">
      <c r="A676" s="4" t="s">
        <v>3134</v>
      </c>
      <c r="B676" s="4" t="s">
        <v>3135</v>
      </c>
      <c r="C676" s="4" t="s">
        <v>3199</v>
      </c>
      <c r="D676" s="4" t="s">
        <v>3200</v>
      </c>
      <c r="E676" s="4" t="s">
        <v>3201</v>
      </c>
      <c r="F676" s="4" t="s">
        <v>22</v>
      </c>
      <c r="G676" s="4" t="s">
        <v>59</v>
      </c>
      <c r="H676" s="4" t="s">
        <v>1408</v>
      </c>
      <c r="I676" s="57">
        <v>425</v>
      </c>
      <c r="J676" s="5">
        <f t="shared" si="25"/>
        <v>10625</v>
      </c>
      <c r="K676" s="14">
        <v>22</v>
      </c>
      <c r="L676" s="6"/>
      <c r="M676" s="4" t="s">
        <v>3202</v>
      </c>
      <c r="N676" s="4" t="s">
        <v>482</v>
      </c>
      <c r="O676" s="4" t="s">
        <v>1408</v>
      </c>
      <c r="P676" s="4" t="s">
        <v>3203</v>
      </c>
      <c r="Q676" s="4" t="s">
        <v>20</v>
      </c>
      <c r="R676" s="4" t="s">
        <v>22</v>
      </c>
      <c r="S676" s="4" t="s">
        <v>22</v>
      </c>
      <c r="T676" s="7">
        <v>48</v>
      </c>
    </row>
    <row r="677" spans="1:20" s="1" customFormat="1">
      <c r="A677" s="4" t="s">
        <v>3134</v>
      </c>
      <c r="B677" s="4" t="s">
        <v>3135</v>
      </c>
      <c r="C677" s="4" t="s">
        <v>3204</v>
      </c>
      <c r="D677" s="4" t="s">
        <v>3205</v>
      </c>
      <c r="E677" s="4" t="s">
        <v>3206</v>
      </c>
      <c r="F677" s="4" t="s">
        <v>22</v>
      </c>
      <c r="G677" s="4" t="s">
        <v>59</v>
      </c>
      <c r="H677" s="4" t="s">
        <v>86</v>
      </c>
      <c r="I677" s="57">
        <v>315</v>
      </c>
      <c r="J677" s="5">
        <f t="shared" si="25"/>
        <v>6300</v>
      </c>
      <c r="K677" s="14">
        <v>22</v>
      </c>
      <c r="L677" s="6"/>
      <c r="M677" s="4" t="s">
        <v>3207</v>
      </c>
      <c r="N677" s="4" t="s">
        <v>482</v>
      </c>
      <c r="O677" s="4" t="s">
        <v>86</v>
      </c>
      <c r="P677" s="4" t="s">
        <v>3208</v>
      </c>
      <c r="Q677" s="4" t="s">
        <v>20</v>
      </c>
      <c r="R677" s="4" t="s">
        <v>22</v>
      </c>
      <c r="S677" s="4" t="s">
        <v>22</v>
      </c>
      <c r="T677" s="7">
        <v>48</v>
      </c>
    </row>
    <row r="678" spans="1:20" s="1" customFormat="1">
      <c r="A678" s="4" t="s">
        <v>3134</v>
      </c>
      <c r="B678" s="4" t="s">
        <v>3135</v>
      </c>
      <c r="C678" s="4" t="s">
        <v>3209</v>
      </c>
      <c r="D678" s="4" t="s">
        <v>3210</v>
      </c>
      <c r="E678" s="4" t="s">
        <v>3211</v>
      </c>
      <c r="F678" s="4" t="s">
        <v>22</v>
      </c>
      <c r="G678" s="4" t="s">
        <v>59</v>
      </c>
      <c r="H678" s="4" t="s">
        <v>254</v>
      </c>
      <c r="I678" s="57">
        <v>990</v>
      </c>
      <c r="J678" s="5">
        <f t="shared" si="25"/>
        <v>3960</v>
      </c>
      <c r="K678" s="14">
        <v>22</v>
      </c>
      <c r="L678" s="6"/>
      <c r="M678" s="4" t="s">
        <v>3212</v>
      </c>
      <c r="N678" s="4" t="s">
        <v>482</v>
      </c>
      <c r="O678" s="4" t="s">
        <v>254</v>
      </c>
      <c r="P678" s="4" t="s">
        <v>3213</v>
      </c>
      <c r="Q678" s="4" t="s">
        <v>20</v>
      </c>
      <c r="R678" s="4" t="s">
        <v>22</v>
      </c>
      <c r="S678" s="4" t="s">
        <v>22</v>
      </c>
      <c r="T678" s="7">
        <v>48</v>
      </c>
    </row>
    <row r="679" spans="1:20" s="1" customFormat="1">
      <c r="A679" s="4" t="s">
        <v>3134</v>
      </c>
      <c r="B679" s="4" t="s">
        <v>3135</v>
      </c>
      <c r="C679" s="4" t="s">
        <v>7758</v>
      </c>
      <c r="D679" s="4" t="s">
        <v>3221</v>
      </c>
      <c r="E679" s="4" t="s">
        <v>3222</v>
      </c>
      <c r="F679" s="4" t="s">
        <v>22</v>
      </c>
      <c r="G679" s="4" t="s">
        <v>15</v>
      </c>
      <c r="H679" s="4" t="s">
        <v>254</v>
      </c>
      <c r="I679" s="57">
        <v>650</v>
      </c>
      <c r="J679" s="5">
        <f t="shared" si="25"/>
        <v>2600</v>
      </c>
      <c r="K679" s="14">
        <v>22</v>
      </c>
      <c r="L679" s="6"/>
      <c r="M679" s="4" t="s">
        <v>33</v>
      </c>
      <c r="N679" s="4" t="s">
        <v>113</v>
      </c>
      <c r="O679" s="4" t="s">
        <v>254</v>
      </c>
      <c r="P679" s="4" t="s">
        <v>3223</v>
      </c>
      <c r="Q679" s="4" t="s">
        <v>20</v>
      </c>
      <c r="R679" s="4" t="s">
        <v>22</v>
      </c>
      <c r="S679" s="4" t="s">
        <v>22</v>
      </c>
      <c r="T679" s="7">
        <v>48</v>
      </c>
    </row>
    <row r="680" spans="1:20" s="1" customFormat="1">
      <c r="A680" s="4" t="s">
        <v>3134</v>
      </c>
      <c r="B680" s="4" t="s">
        <v>3135</v>
      </c>
      <c r="C680" s="4" t="s">
        <v>7759</v>
      </c>
      <c r="D680" s="4" t="s">
        <v>3224</v>
      </c>
      <c r="E680" s="4" t="s">
        <v>3225</v>
      </c>
      <c r="F680" s="4" t="s">
        <v>22</v>
      </c>
      <c r="G680" s="4" t="s">
        <v>15</v>
      </c>
      <c r="H680" s="4" t="s">
        <v>254</v>
      </c>
      <c r="I680" s="57">
        <v>480</v>
      </c>
      <c r="J680" s="5">
        <f t="shared" si="25"/>
        <v>1920</v>
      </c>
      <c r="K680" s="14">
        <v>22</v>
      </c>
      <c r="L680" s="6"/>
      <c r="M680" s="4" t="s">
        <v>33</v>
      </c>
      <c r="N680" s="4" t="s">
        <v>113</v>
      </c>
      <c r="O680" s="4" t="s">
        <v>254</v>
      </c>
      <c r="P680" s="4" t="s">
        <v>3226</v>
      </c>
      <c r="Q680" s="4" t="s">
        <v>20</v>
      </c>
      <c r="R680" s="4" t="s">
        <v>22</v>
      </c>
      <c r="S680" s="4" t="s">
        <v>22</v>
      </c>
      <c r="T680" s="7">
        <v>48</v>
      </c>
    </row>
    <row r="681" spans="1:20" s="1" customFormat="1">
      <c r="A681" s="4" t="s">
        <v>3134</v>
      </c>
      <c r="B681" s="4" t="s">
        <v>3135</v>
      </c>
      <c r="C681" s="4" t="s">
        <v>7760</v>
      </c>
      <c r="D681" s="4" t="s">
        <v>3227</v>
      </c>
      <c r="E681" s="4" t="s">
        <v>3228</v>
      </c>
      <c r="F681" s="4" t="s">
        <v>22</v>
      </c>
      <c r="G681" s="4" t="s">
        <v>15</v>
      </c>
      <c r="H681" s="4" t="s">
        <v>254</v>
      </c>
      <c r="I681" s="57">
        <v>480</v>
      </c>
      <c r="J681" s="5">
        <f t="shared" si="25"/>
        <v>1920</v>
      </c>
      <c r="K681" s="14">
        <v>22</v>
      </c>
      <c r="L681" s="6"/>
      <c r="M681" s="4" t="s">
        <v>33</v>
      </c>
      <c r="N681" s="4" t="s">
        <v>113</v>
      </c>
      <c r="O681" s="4" t="s">
        <v>254</v>
      </c>
      <c r="P681" s="4" t="s">
        <v>3229</v>
      </c>
      <c r="Q681" s="4" t="s">
        <v>20</v>
      </c>
      <c r="R681" s="4" t="s">
        <v>22</v>
      </c>
      <c r="S681" s="4" t="s">
        <v>22</v>
      </c>
      <c r="T681" s="7">
        <v>48</v>
      </c>
    </row>
    <row r="682" spans="1:20" s="1" customFormat="1">
      <c r="A682" s="4" t="s">
        <v>3134</v>
      </c>
      <c r="B682" s="4" t="s">
        <v>3135</v>
      </c>
      <c r="C682" s="4" t="s">
        <v>7761</v>
      </c>
      <c r="D682" s="4" t="s">
        <v>3230</v>
      </c>
      <c r="E682" s="4" t="s">
        <v>3231</v>
      </c>
      <c r="F682" s="4" t="s">
        <v>22</v>
      </c>
      <c r="G682" s="4" t="s">
        <v>15</v>
      </c>
      <c r="H682" s="4" t="s">
        <v>254</v>
      </c>
      <c r="I682" s="57">
        <v>480</v>
      </c>
      <c r="J682" s="5">
        <f t="shared" si="25"/>
        <v>1920</v>
      </c>
      <c r="K682" s="14">
        <v>22</v>
      </c>
      <c r="L682" s="6"/>
      <c r="M682" s="4" t="s">
        <v>33</v>
      </c>
      <c r="N682" s="4" t="s">
        <v>113</v>
      </c>
      <c r="O682" s="4" t="s">
        <v>254</v>
      </c>
      <c r="P682" s="4" t="s">
        <v>3232</v>
      </c>
      <c r="Q682" s="4" t="s">
        <v>20</v>
      </c>
      <c r="R682" s="4" t="s">
        <v>22</v>
      </c>
      <c r="S682" s="4" t="s">
        <v>22</v>
      </c>
      <c r="T682" s="7">
        <v>48</v>
      </c>
    </row>
    <row r="683" spans="1:20" s="1" customFormat="1">
      <c r="A683" s="4" t="s">
        <v>3134</v>
      </c>
      <c r="B683" s="4" t="s">
        <v>3135</v>
      </c>
      <c r="C683" s="4" t="s">
        <v>3214</v>
      </c>
      <c r="D683" s="4" t="s">
        <v>3215</v>
      </c>
      <c r="E683" s="4" t="s">
        <v>3216</v>
      </c>
      <c r="F683" s="4" t="s">
        <v>22</v>
      </c>
      <c r="G683" s="4" t="s">
        <v>15</v>
      </c>
      <c r="H683" s="4" t="s">
        <v>813</v>
      </c>
      <c r="I683" s="57">
        <v>330</v>
      </c>
      <c r="J683" s="5">
        <f t="shared" si="25"/>
        <v>5280</v>
      </c>
      <c r="K683" s="14">
        <v>22</v>
      </c>
      <c r="L683" s="6"/>
      <c r="M683" s="4" t="s">
        <v>3217</v>
      </c>
      <c r="N683" s="4" t="s">
        <v>140</v>
      </c>
      <c r="O683" s="4" t="s">
        <v>3218</v>
      </c>
      <c r="P683" s="4" t="s">
        <v>3219</v>
      </c>
      <c r="Q683" s="4" t="s">
        <v>20</v>
      </c>
      <c r="R683" s="4" t="s">
        <v>22</v>
      </c>
      <c r="S683" s="4" t="s">
        <v>3220</v>
      </c>
      <c r="T683" s="7">
        <v>48</v>
      </c>
    </row>
    <row r="684" spans="1:20" s="1" customFormat="1">
      <c r="A684" s="4" t="s">
        <v>3134</v>
      </c>
      <c r="B684" s="4" t="s">
        <v>3135</v>
      </c>
      <c r="C684" s="4" t="s">
        <v>3233</v>
      </c>
      <c r="D684" s="4" t="s">
        <v>3234</v>
      </c>
      <c r="E684" s="4" t="s">
        <v>3235</v>
      </c>
      <c r="F684" s="4" t="s">
        <v>22</v>
      </c>
      <c r="G684" s="4" t="s">
        <v>32</v>
      </c>
      <c r="H684" s="4" t="s">
        <v>2136</v>
      </c>
      <c r="I684" s="57">
        <v>325</v>
      </c>
      <c r="J684" s="5">
        <f t="shared" si="25"/>
        <v>6175</v>
      </c>
      <c r="K684" s="14">
        <v>22</v>
      </c>
      <c r="L684" s="6"/>
      <c r="M684" s="4" t="s">
        <v>3236</v>
      </c>
      <c r="N684" s="4" t="s">
        <v>3237</v>
      </c>
      <c r="O684" s="4" t="s">
        <v>3238</v>
      </c>
      <c r="P684" s="4" t="s">
        <v>3239</v>
      </c>
      <c r="Q684" s="4" t="s">
        <v>20</v>
      </c>
      <c r="R684" s="4" t="s">
        <v>22</v>
      </c>
      <c r="S684" s="4" t="s">
        <v>22</v>
      </c>
      <c r="T684" s="7">
        <v>48</v>
      </c>
    </row>
    <row r="685" spans="1:20" s="1" customFormat="1">
      <c r="A685" s="4" t="s">
        <v>3134</v>
      </c>
      <c r="B685" s="4" t="s">
        <v>3135</v>
      </c>
      <c r="C685" s="4" t="s">
        <v>3240</v>
      </c>
      <c r="D685" s="4" t="s">
        <v>3241</v>
      </c>
      <c r="E685" s="4" t="s">
        <v>3242</v>
      </c>
      <c r="F685" s="4" t="s">
        <v>22</v>
      </c>
      <c r="G685" s="4" t="s">
        <v>32</v>
      </c>
      <c r="H685" s="4" t="s">
        <v>92</v>
      </c>
      <c r="I685" s="57">
        <v>300</v>
      </c>
      <c r="J685" s="5">
        <f t="shared" si="25"/>
        <v>1800</v>
      </c>
      <c r="K685" s="14">
        <v>22</v>
      </c>
      <c r="L685" s="6"/>
      <c r="M685" s="4" t="s">
        <v>3243</v>
      </c>
      <c r="N685" s="4" t="s">
        <v>70</v>
      </c>
      <c r="O685" s="4" t="s">
        <v>92</v>
      </c>
      <c r="P685" s="4" t="s">
        <v>3244</v>
      </c>
      <c r="Q685" s="4" t="s">
        <v>20</v>
      </c>
      <c r="R685" s="4" t="s">
        <v>22</v>
      </c>
      <c r="S685" s="4" t="s">
        <v>22</v>
      </c>
      <c r="T685" s="7">
        <v>48</v>
      </c>
    </row>
    <row r="686" spans="1:20" s="1" customFormat="1">
      <c r="A686" s="4" t="s">
        <v>3134</v>
      </c>
      <c r="B686" s="4" t="s">
        <v>3135</v>
      </c>
      <c r="C686" s="4" t="s">
        <v>3245</v>
      </c>
      <c r="D686" s="4" t="s">
        <v>3246</v>
      </c>
      <c r="E686" s="4" t="s">
        <v>3247</v>
      </c>
      <c r="F686" s="4" t="s">
        <v>3248</v>
      </c>
      <c r="G686" s="4" t="s">
        <v>3249</v>
      </c>
      <c r="H686" s="4" t="s">
        <v>92</v>
      </c>
      <c r="I686" s="57">
        <v>315</v>
      </c>
      <c r="J686" s="5">
        <f t="shared" si="25"/>
        <v>1890</v>
      </c>
      <c r="K686" s="14">
        <v>22</v>
      </c>
      <c r="L686" s="6"/>
      <c r="M686" s="4" t="s">
        <v>3250</v>
      </c>
      <c r="N686" s="4" t="s">
        <v>3251</v>
      </c>
      <c r="O686" s="4" t="s">
        <v>3252</v>
      </c>
      <c r="P686" s="4" t="s">
        <v>3253</v>
      </c>
      <c r="Q686" s="4" t="s">
        <v>20</v>
      </c>
      <c r="R686" s="4" t="s">
        <v>3248</v>
      </c>
      <c r="S686" s="4" t="s">
        <v>22</v>
      </c>
      <c r="T686" s="7">
        <v>48</v>
      </c>
    </row>
    <row r="687" spans="1:20" s="1" customFormat="1">
      <c r="A687" s="4" t="s">
        <v>3134</v>
      </c>
      <c r="B687" s="4" t="s">
        <v>3135</v>
      </c>
      <c r="C687" s="4" t="s">
        <v>3254</v>
      </c>
      <c r="D687" s="4" t="s">
        <v>3255</v>
      </c>
      <c r="E687" s="4" t="s">
        <v>3256</v>
      </c>
      <c r="F687" s="4" t="s">
        <v>22</v>
      </c>
      <c r="G687" s="4" t="s">
        <v>3257</v>
      </c>
      <c r="H687" s="4" t="s">
        <v>2258</v>
      </c>
      <c r="I687" s="57">
        <v>315</v>
      </c>
      <c r="J687" s="5">
        <f t="shared" si="25"/>
        <v>4095</v>
      </c>
      <c r="K687" s="14">
        <v>22</v>
      </c>
      <c r="L687" s="6"/>
      <c r="M687" s="4" t="s">
        <v>2896</v>
      </c>
      <c r="N687" s="4" t="s">
        <v>3258</v>
      </c>
      <c r="O687" s="4" t="s">
        <v>3259</v>
      </c>
      <c r="P687" s="4" t="s">
        <v>3260</v>
      </c>
      <c r="Q687" s="4" t="s">
        <v>20</v>
      </c>
      <c r="R687" s="4" t="s">
        <v>22</v>
      </c>
      <c r="S687" s="4" t="s">
        <v>22</v>
      </c>
      <c r="T687" s="7">
        <v>48</v>
      </c>
    </row>
    <row r="688" spans="1:20" s="1" customFormat="1">
      <c r="A688" s="4" t="s">
        <v>3134</v>
      </c>
      <c r="B688" s="4" t="s">
        <v>3135</v>
      </c>
      <c r="C688" s="4" t="s">
        <v>3261</v>
      </c>
      <c r="D688" s="4" t="s">
        <v>3262</v>
      </c>
      <c r="E688" s="4" t="s">
        <v>3263</v>
      </c>
      <c r="F688" s="4" t="s">
        <v>22</v>
      </c>
      <c r="G688" s="4" t="s">
        <v>3249</v>
      </c>
      <c r="H688" s="4" t="s">
        <v>16</v>
      </c>
      <c r="I688" s="57">
        <v>315</v>
      </c>
      <c r="J688" s="5">
        <f t="shared" si="25"/>
        <v>630</v>
      </c>
      <c r="K688" s="14">
        <v>22</v>
      </c>
      <c r="L688" s="6"/>
      <c r="M688" s="4" t="s">
        <v>3264</v>
      </c>
      <c r="N688" s="4" t="s">
        <v>3265</v>
      </c>
      <c r="O688" s="4" t="s">
        <v>16</v>
      </c>
      <c r="P688" s="4" t="s">
        <v>3266</v>
      </c>
      <c r="Q688" s="4" t="s">
        <v>20</v>
      </c>
      <c r="R688" s="4" t="s">
        <v>22</v>
      </c>
      <c r="S688" s="4" t="s">
        <v>22</v>
      </c>
      <c r="T688" s="7">
        <v>48</v>
      </c>
    </row>
    <row r="689" spans="1:20" s="1" customFormat="1">
      <c r="A689" s="4" t="s">
        <v>3134</v>
      </c>
      <c r="B689" s="4" t="s">
        <v>3135</v>
      </c>
      <c r="C689" s="4" t="s">
        <v>3267</v>
      </c>
      <c r="D689" s="4" t="s">
        <v>3268</v>
      </c>
      <c r="E689" s="4" t="s">
        <v>3269</v>
      </c>
      <c r="F689" s="4" t="s">
        <v>22</v>
      </c>
      <c r="G689" s="4" t="s">
        <v>32</v>
      </c>
      <c r="H689" s="4" t="s">
        <v>366</v>
      </c>
      <c r="I689" s="57">
        <v>790</v>
      </c>
      <c r="J689" s="5">
        <f t="shared" si="25"/>
        <v>6320</v>
      </c>
      <c r="K689" s="14">
        <v>22</v>
      </c>
      <c r="L689" s="6"/>
      <c r="M689" s="4" t="s">
        <v>3270</v>
      </c>
      <c r="N689" s="4" t="s">
        <v>482</v>
      </c>
      <c r="O689" s="4" t="s">
        <v>366</v>
      </c>
      <c r="P689" s="4" t="s">
        <v>3271</v>
      </c>
      <c r="Q689" s="4" t="s">
        <v>20</v>
      </c>
      <c r="R689" s="4" t="s">
        <v>22</v>
      </c>
      <c r="S689" s="4" t="s">
        <v>22</v>
      </c>
      <c r="T689" s="7">
        <v>48</v>
      </c>
    </row>
    <row r="690" spans="1:20" s="1" customFormat="1">
      <c r="A690" s="9" t="s">
        <v>3134</v>
      </c>
      <c r="B690" s="9" t="s">
        <v>3135</v>
      </c>
      <c r="C690" s="9" t="s">
        <v>8071</v>
      </c>
      <c r="D690" s="9" t="s">
        <v>3262</v>
      </c>
      <c r="E690" s="9" t="s">
        <v>8072</v>
      </c>
      <c r="F690" s="9" t="s">
        <v>22</v>
      </c>
      <c r="G690" s="9" t="s">
        <v>3249</v>
      </c>
      <c r="H690" s="9" t="s">
        <v>3272</v>
      </c>
      <c r="I690" s="58">
        <v>0</v>
      </c>
      <c r="J690" s="10">
        <v>0</v>
      </c>
      <c r="K690" s="12">
        <v>22</v>
      </c>
      <c r="L690" s="12" t="s">
        <v>8073</v>
      </c>
      <c r="M690" s="4" t="s">
        <v>8074</v>
      </c>
      <c r="N690" s="9" t="s">
        <v>8075</v>
      </c>
      <c r="O690" s="9" t="s">
        <v>8076</v>
      </c>
      <c r="P690" s="4" t="s">
        <v>8077</v>
      </c>
      <c r="Q690" s="4" t="s">
        <v>20</v>
      </c>
      <c r="R690" s="4" t="s">
        <v>22</v>
      </c>
      <c r="S690" s="9" t="s">
        <v>22</v>
      </c>
      <c r="T690" s="13">
        <v>48</v>
      </c>
    </row>
    <row r="691" spans="1:20" s="1" customFormat="1">
      <c r="A691" s="4" t="s">
        <v>3134</v>
      </c>
      <c r="B691" s="4" t="s">
        <v>3135</v>
      </c>
      <c r="C691" s="4" t="s">
        <v>3273</v>
      </c>
      <c r="D691" s="4" t="s">
        <v>3274</v>
      </c>
      <c r="E691" s="4" t="s">
        <v>3275</v>
      </c>
      <c r="F691" s="4" t="s">
        <v>22</v>
      </c>
      <c r="G691" s="4" t="s">
        <v>3249</v>
      </c>
      <c r="H691" s="4" t="s">
        <v>27</v>
      </c>
      <c r="I691" s="57">
        <v>315</v>
      </c>
      <c r="J691" s="5">
        <f t="shared" ref="J691:J722" si="26">H691*I691</f>
        <v>315</v>
      </c>
      <c r="K691" s="14">
        <v>22</v>
      </c>
      <c r="L691" s="6"/>
      <c r="M691" s="4" t="s">
        <v>994</v>
      </c>
      <c r="N691" s="4" t="s">
        <v>124</v>
      </c>
      <c r="O691" s="4" t="s">
        <v>27</v>
      </c>
      <c r="P691" s="4" t="s">
        <v>3276</v>
      </c>
      <c r="Q691" s="4" t="s">
        <v>20</v>
      </c>
      <c r="R691" s="4" t="s">
        <v>22</v>
      </c>
      <c r="S691" s="4" t="s">
        <v>22</v>
      </c>
      <c r="T691" s="7">
        <v>48</v>
      </c>
    </row>
    <row r="692" spans="1:20" s="1" customFormat="1">
      <c r="A692" s="4" t="s">
        <v>3134</v>
      </c>
      <c r="B692" s="4" t="s">
        <v>3135</v>
      </c>
      <c r="C692" s="4" t="s">
        <v>3277</v>
      </c>
      <c r="D692" s="4" t="s">
        <v>3278</v>
      </c>
      <c r="E692" s="4" t="s">
        <v>3279</v>
      </c>
      <c r="F692" s="4" t="s">
        <v>22</v>
      </c>
      <c r="G692" s="4" t="s">
        <v>15</v>
      </c>
      <c r="H692" s="4" t="s">
        <v>86</v>
      </c>
      <c r="I692" s="57">
        <v>235</v>
      </c>
      <c r="J692" s="5">
        <f t="shared" si="26"/>
        <v>4700</v>
      </c>
      <c r="K692" s="14">
        <v>22</v>
      </c>
      <c r="L692" s="6"/>
      <c r="M692" s="4" t="s">
        <v>3280</v>
      </c>
      <c r="N692" s="4" t="s">
        <v>3281</v>
      </c>
      <c r="O692" s="4" t="s">
        <v>3282</v>
      </c>
      <c r="P692" s="4" t="s">
        <v>3283</v>
      </c>
      <c r="Q692" s="4" t="s">
        <v>20</v>
      </c>
      <c r="R692" s="4" t="s">
        <v>22</v>
      </c>
      <c r="S692" s="4" t="s">
        <v>22</v>
      </c>
      <c r="T692" s="7">
        <v>48</v>
      </c>
    </row>
    <row r="693" spans="1:20" s="1" customFormat="1">
      <c r="A693" s="4" t="s">
        <v>3134</v>
      </c>
      <c r="B693" s="4" t="s">
        <v>3135</v>
      </c>
      <c r="C693" s="4" t="s">
        <v>3284</v>
      </c>
      <c r="D693" s="4" t="s">
        <v>3285</v>
      </c>
      <c r="E693" s="4" t="s">
        <v>3286</v>
      </c>
      <c r="F693" s="4" t="s">
        <v>22</v>
      </c>
      <c r="G693" s="4" t="s">
        <v>59</v>
      </c>
      <c r="H693" s="4" t="s">
        <v>3287</v>
      </c>
      <c r="I693" s="57">
        <v>85</v>
      </c>
      <c r="J693" s="5">
        <f t="shared" si="26"/>
        <v>6630</v>
      </c>
      <c r="K693" s="14">
        <v>22</v>
      </c>
      <c r="L693" s="6"/>
      <c r="M693" s="4" t="s">
        <v>3288</v>
      </c>
      <c r="N693" s="4" t="s">
        <v>3289</v>
      </c>
      <c r="O693" s="4" t="s">
        <v>3290</v>
      </c>
      <c r="P693" s="4" t="s">
        <v>3291</v>
      </c>
      <c r="Q693" s="4" t="s">
        <v>20</v>
      </c>
      <c r="R693" s="4" t="s">
        <v>22</v>
      </c>
      <c r="S693" s="4" t="s">
        <v>22</v>
      </c>
      <c r="T693" s="7">
        <v>48</v>
      </c>
    </row>
    <row r="694" spans="1:20" s="1" customFormat="1">
      <c r="A694" s="4" t="s">
        <v>3134</v>
      </c>
      <c r="B694" s="4" t="s">
        <v>3135</v>
      </c>
      <c r="C694" s="4" t="s">
        <v>3292</v>
      </c>
      <c r="D694" s="4" t="s">
        <v>3293</v>
      </c>
      <c r="E694" s="4" t="s">
        <v>3294</v>
      </c>
      <c r="F694" s="4" t="s">
        <v>22</v>
      </c>
      <c r="G694" s="4" t="s">
        <v>15</v>
      </c>
      <c r="H694" s="4" t="s">
        <v>3203</v>
      </c>
      <c r="I694" s="57">
        <v>230</v>
      </c>
      <c r="J694" s="5">
        <f t="shared" si="26"/>
        <v>15180</v>
      </c>
      <c r="K694" s="14">
        <v>22</v>
      </c>
      <c r="L694" s="6"/>
      <c r="M694" s="4" t="s">
        <v>3295</v>
      </c>
      <c r="N694" s="4" t="s">
        <v>3296</v>
      </c>
      <c r="O694" s="4" t="s">
        <v>3297</v>
      </c>
      <c r="P694" s="4" t="s">
        <v>3298</v>
      </c>
      <c r="Q694" s="4" t="s">
        <v>20</v>
      </c>
      <c r="R694" s="4" t="s">
        <v>22</v>
      </c>
      <c r="S694" s="4" t="s">
        <v>22</v>
      </c>
      <c r="T694" s="7">
        <v>48</v>
      </c>
    </row>
    <row r="695" spans="1:20" s="1" customFormat="1">
      <c r="A695" s="4" t="s">
        <v>3134</v>
      </c>
      <c r="B695" s="4" t="s">
        <v>3135</v>
      </c>
      <c r="C695" s="4" t="s">
        <v>3299</v>
      </c>
      <c r="D695" s="4" t="s">
        <v>3300</v>
      </c>
      <c r="E695" s="4" t="s">
        <v>3301</v>
      </c>
      <c r="F695" s="4" t="s">
        <v>22</v>
      </c>
      <c r="G695" s="4" t="s">
        <v>59</v>
      </c>
      <c r="H695" s="4" t="s">
        <v>3302</v>
      </c>
      <c r="I695" s="57">
        <v>90</v>
      </c>
      <c r="J695" s="5">
        <f t="shared" si="26"/>
        <v>58860</v>
      </c>
      <c r="K695" s="14">
        <v>22</v>
      </c>
      <c r="L695" s="6"/>
      <c r="M695" s="4" t="s">
        <v>3303</v>
      </c>
      <c r="N695" s="4" t="s">
        <v>3304</v>
      </c>
      <c r="O695" s="4" t="s">
        <v>3305</v>
      </c>
      <c r="P695" s="4" t="s">
        <v>3306</v>
      </c>
      <c r="Q695" s="4" t="s">
        <v>20</v>
      </c>
      <c r="R695" s="4" t="s">
        <v>22</v>
      </c>
      <c r="S695" s="4" t="s">
        <v>22</v>
      </c>
      <c r="T695" s="7"/>
    </row>
    <row r="696" spans="1:20" s="1" customFormat="1">
      <c r="A696" s="4" t="s">
        <v>3134</v>
      </c>
      <c r="B696" s="4" t="s">
        <v>3135</v>
      </c>
      <c r="C696" s="4" t="s">
        <v>3307</v>
      </c>
      <c r="D696" s="4" t="s">
        <v>3308</v>
      </c>
      <c r="E696" s="4" t="s">
        <v>3309</v>
      </c>
      <c r="F696" s="4" t="s">
        <v>22</v>
      </c>
      <c r="G696" s="4" t="s">
        <v>59</v>
      </c>
      <c r="H696" s="4" t="s">
        <v>3310</v>
      </c>
      <c r="I696" s="57">
        <v>55</v>
      </c>
      <c r="J696" s="5">
        <f t="shared" si="26"/>
        <v>7865</v>
      </c>
      <c r="K696" s="14">
        <v>22</v>
      </c>
      <c r="L696" s="6"/>
      <c r="M696" s="4" t="s">
        <v>3311</v>
      </c>
      <c r="N696" s="4" t="s">
        <v>3312</v>
      </c>
      <c r="O696" s="4" t="s">
        <v>3313</v>
      </c>
      <c r="P696" s="4" t="s">
        <v>3314</v>
      </c>
      <c r="Q696" s="4" t="s">
        <v>20</v>
      </c>
      <c r="R696" s="4" t="s">
        <v>22</v>
      </c>
      <c r="S696" s="4" t="s">
        <v>22</v>
      </c>
      <c r="T696" s="7"/>
    </row>
    <row r="697" spans="1:20" s="1" customFormat="1">
      <c r="A697" s="4" t="s">
        <v>3315</v>
      </c>
      <c r="B697" s="4" t="s">
        <v>3331</v>
      </c>
      <c r="C697" s="4" t="s">
        <v>3332</v>
      </c>
      <c r="D697" s="4" t="s">
        <v>3333</v>
      </c>
      <c r="E697" s="4" t="s">
        <v>3334</v>
      </c>
      <c r="F697" s="4" t="s">
        <v>22</v>
      </c>
      <c r="G697" s="4" t="s">
        <v>421</v>
      </c>
      <c r="H697" s="4" t="s">
        <v>2081</v>
      </c>
      <c r="I697" s="57">
        <v>80</v>
      </c>
      <c r="J697" s="5">
        <f t="shared" si="26"/>
        <v>880</v>
      </c>
      <c r="K697" s="14">
        <v>22</v>
      </c>
      <c r="L697" s="6"/>
      <c r="M697" s="4" t="s">
        <v>1522</v>
      </c>
      <c r="N697" s="4" t="s">
        <v>124</v>
      </c>
      <c r="O697" s="4" t="s">
        <v>2081</v>
      </c>
      <c r="P697" s="4" t="s">
        <v>3335</v>
      </c>
      <c r="Q697" s="4" t="s">
        <v>20</v>
      </c>
      <c r="R697" s="4" t="s">
        <v>22</v>
      </c>
      <c r="S697" s="4" t="s">
        <v>22</v>
      </c>
      <c r="T697" s="7">
        <v>48</v>
      </c>
    </row>
    <row r="698" spans="1:20" s="1" customFormat="1">
      <c r="A698" s="4" t="s">
        <v>3315</v>
      </c>
      <c r="B698" s="4" t="s">
        <v>3331</v>
      </c>
      <c r="C698" s="4" t="s">
        <v>3342</v>
      </c>
      <c r="D698" s="4" t="s">
        <v>3343</v>
      </c>
      <c r="E698" s="4" t="s">
        <v>3344</v>
      </c>
      <c r="F698" s="4" t="s">
        <v>22</v>
      </c>
      <c r="G698" s="4" t="s">
        <v>32</v>
      </c>
      <c r="H698" s="4" t="s">
        <v>3345</v>
      </c>
      <c r="I698" s="57">
        <v>30</v>
      </c>
      <c r="J698" s="5">
        <f t="shared" si="26"/>
        <v>1590</v>
      </c>
      <c r="K698" s="14">
        <v>22</v>
      </c>
      <c r="L698" s="6"/>
      <c r="M698" s="4" t="s">
        <v>3346</v>
      </c>
      <c r="N698" s="4" t="s">
        <v>3347</v>
      </c>
      <c r="O698" s="4" t="s">
        <v>3348</v>
      </c>
      <c r="P698" s="4" t="s">
        <v>3349</v>
      </c>
      <c r="Q698" s="4" t="s">
        <v>20</v>
      </c>
      <c r="R698" s="4" t="s">
        <v>22</v>
      </c>
      <c r="S698" s="4" t="s">
        <v>22</v>
      </c>
      <c r="T698" s="7">
        <v>48</v>
      </c>
    </row>
    <row r="699" spans="1:20" s="1" customFormat="1">
      <c r="A699" s="4" t="s">
        <v>3315</v>
      </c>
      <c r="B699" s="4" t="s">
        <v>3331</v>
      </c>
      <c r="C699" s="4" t="s">
        <v>3350</v>
      </c>
      <c r="D699" s="4" t="s">
        <v>3351</v>
      </c>
      <c r="E699" s="4" t="s">
        <v>3352</v>
      </c>
      <c r="F699" s="4" t="s">
        <v>22</v>
      </c>
      <c r="G699" s="4" t="s">
        <v>32</v>
      </c>
      <c r="H699" s="4" t="s">
        <v>3353</v>
      </c>
      <c r="I699" s="57">
        <v>3</v>
      </c>
      <c r="J699" s="5">
        <f t="shared" si="26"/>
        <v>22530</v>
      </c>
      <c r="K699" s="14">
        <v>22</v>
      </c>
      <c r="L699" s="6"/>
      <c r="M699" s="4" t="s">
        <v>3354</v>
      </c>
      <c r="N699" s="4" t="s">
        <v>3347</v>
      </c>
      <c r="O699" s="4" t="s">
        <v>3355</v>
      </c>
      <c r="P699" s="4" t="s">
        <v>3356</v>
      </c>
      <c r="Q699" s="4" t="s">
        <v>20</v>
      </c>
      <c r="R699" s="4" t="s">
        <v>22</v>
      </c>
      <c r="S699" s="4" t="s">
        <v>22</v>
      </c>
      <c r="T699" s="7">
        <v>48</v>
      </c>
    </row>
    <row r="700" spans="1:20" s="1" customFormat="1">
      <c r="A700" s="4" t="s">
        <v>3315</v>
      </c>
      <c r="B700" s="4" t="s">
        <v>3331</v>
      </c>
      <c r="C700" s="4" t="s">
        <v>3357</v>
      </c>
      <c r="D700" s="4" t="s">
        <v>3358</v>
      </c>
      <c r="E700" s="4" t="s">
        <v>3359</v>
      </c>
      <c r="F700" s="4" t="s">
        <v>3248</v>
      </c>
      <c r="G700" s="4" t="s">
        <v>59</v>
      </c>
      <c r="H700" s="4" t="s">
        <v>110</v>
      </c>
      <c r="I700" s="57">
        <v>30</v>
      </c>
      <c r="J700" s="5">
        <f t="shared" si="26"/>
        <v>300</v>
      </c>
      <c r="K700" s="14">
        <v>22</v>
      </c>
      <c r="L700" s="6"/>
      <c r="M700" s="4" t="s">
        <v>994</v>
      </c>
      <c r="N700" s="4" t="s">
        <v>3360</v>
      </c>
      <c r="O700" s="4" t="s">
        <v>3361</v>
      </c>
      <c r="P700" s="4" t="s">
        <v>3362</v>
      </c>
      <c r="Q700" s="4" t="s">
        <v>20</v>
      </c>
      <c r="R700" s="4" t="s">
        <v>3248</v>
      </c>
      <c r="S700" s="4" t="s">
        <v>22</v>
      </c>
      <c r="T700" s="7"/>
    </row>
    <row r="701" spans="1:20" s="1" customFormat="1">
      <c r="A701" s="4" t="s">
        <v>3315</v>
      </c>
      <c r="B701" s="4" t="s">
        <v>3331</v>
      </c>
      <c r="C701" s="4" t="s">
        <v>3363</v>
      </c>
      <c r="D701" s="4" t="s">
        <v>3364</v>
      </c>
      <c r="E701" s="4" t="s">
        <v>3365</v>
      </c>
      <c r="F701" s="4" t="s">
        <v>3248</v>
      </c>
      <c r="G701" s="4" t="s">
        <v>59</v>
      </c>
      <c r="H701" s="4" t="s">
        <v>110</v>
      </c>
      <c r="I701" s="57">
        <v>20</v>
      </c>
      <c r="J701" s="5">
        <f t="shared" si="26"/>
        <v>200</v>
      </c>
      <c r="K701" s="14">
        <v>22</v>
      </c>
      <c r="L701" s="6"/>
      <c r="M701" s="4" t="s">
        <v>3366</v>
      </c>
      <c r="N701" s="4" t="s">
        <v>3360</v>
      </c>
      <c r="O701" s="4" t="s">
        <v>3361</v>
      </c>
      <c r="P701" s="4" t="s">
        <v>3367</v>
      </c>
      <c r="Q701" s="4" t="s">
        <v>20</v>
      </c>
      <c r="R701" s="4" t="s">
        <v>3248</v>
      </c>
      <c r="S701" s="4" t="s">
        <v>22</v>
      </c>
      <c r="T701" s="7"/>
    </row>
    <row r="702" spans="1:20" s="1" customFormat="1">
      <c r="A702" s="4" t="s">
        <v>3315</v>
      </c>
      <c r="B702" s="4" t="s">
        <v>3316</v>
      </c>
      <c r="C702" s="4" t="s">
        <v>3317</v>
      </c>
      <c r="D702" s="4" t="s">
        <v>3318</v>
      </c>
      <c r="E702" s="4" t="s">
        <v>3319</v>
      </c>
      <c r="F702" s="4" t="s">
        <v>22</v>
      </c>
      <c r="G702" s="4" t="s">
        <v>421</v>
      </c>
      <c r="H702" s="4" t="s">
        <v>3320</v>
      </c>
      <c r="I702" s="57">
        <v>146.63</v>
      </c>
      <c r="J702" s="5">
        <f t="shared" si="26"/>
        <v>291793.7</v>
      </c>
      <c r="K702" s="14">
        <v>22</v>
      </c>
      <c r="L702" s="6"/>
      <c r="M702" s="4" t="s">
        <v>3321</v>
      </c>
      <c r="N702" s="4" t="s">
        <v>3289</v>
      </c>
      <c r="O702" s="4" t="s">
        <v>3322</v>
      </c>
      <c r="P702" s="4" t="s">
        <v>3323</v>
      </c>
      <c r="Q702" s="4" t="s">
        <v>20</v>
      </c>
      <c r="R702" s="4" t="s">
        <v>22</v>
      </c>
      <c r="S702" s="4" t="s">
        <v>22</v>
      </c>
      <c r="T702" s="7">
        <v>48</v>
      </c>
    </row>
    <row r="703" spans="1:20" s="1" customFormat="1">
      <c r="A703" s="4" t="s">
        <v>3315</v>
      </c>
      <c r="B703" s="4" t="s">
        <v>3316</v>
      </c>
      <c r="C703" s="4" t="s">
        <v>3324</v>
      </c>
      <c r="D703" s="4" t="s">
        <v>3325</v>
      </c>
      <c r="E703" s="4" t="s">
        <v>3326</v>
      </c>
      <c r="F703" s="4" t="s">
        <v>22</v>
      </c>
      <c r="G703" s="4" t="s">
        <v>421</v>
      </c>
      <c r="H703" s="4" t="s">
        <v>3327</v>
      </c>
      <c r="I703" s="57">
        <v>41.32</v>
      </c>
      <c r="J703" s="5">
        <f t="shared" si="26"/>
        <v>6074.04</v>
      </c>
      <c r="K703" s="14">
        <v>22</v>
      </c>
      <c r="L703" s="6"/>
      <c r="M703" s="4" t="s">
        <v>3328</v>
      </c>
      <c r="N703" s="4" t="s">
        <v>3289</v>
      </c>
      <c r="O703" s="4" t="s">
        <v>3329</v>
      </c>
      <c r="P703" s="4" t="s">
        <v>3330</v>
      </c>
      <c r="Q703" s="4" t="s">
        <v>20</v>
      </c>
      <c r="R703" s="4" t="s">
        <v>22</v>
      </c>
      <c r="S703" s="4" t="s">
        <v>22</v>
      </c>
      <c r="T703" s="7">
        <v>48</v>
      </c>
    </row>
    <row r="704" spans="1:20" s="1" customFormat="1">
      <c r="A704" s="4" t="s">
        <v>3315</v>
      </c>
      <c r="B704" s="4" t="s">
        <v>3316</v>
      </c>
      <c r="C704" s="4" t="s">
        <v>3336</v>
      </c>
      <c r="D704" s="4" t="s">
        <v>3337</v>
      </c>
      <c r="E704" s="4" t="s">
        <v>3338</v>
      </c>
      <c r="F704" s="4" t="s">
        <v>22</v>
      </c>
      <c r="G704" s="4" t="s">
        <v>421</v>
      </c>
      <c r="H704" s="4" t="s">
        <v>2888</v>
      </c>
      <c r="I704" s="57">
        <v>10.33</v>
      </c>
      <c r="J704" s="5">
        <f t="shared" si="26"/>
        <v>1363.56</v>
      </c>
      <c r="K704" s="14">
        <v>22</v>
      </c>
      <c r="L704" s="6"/>
      <c r="M704" s="4" t="s">
        <v>3339</v>
      </c>
      <c r="N704" s="4" t="s">
        <v>3289</v>
      </c>
      <c r="O704" s="4" t="s">
        <v>3340</v>
      </c>
      <c r="P704" s="4" t="s">
        <v>3341</v>
      </c>
      <c r="Q704" s="4" t="s">
        <v>20</v>
      </c>
      <c r="R704" s="4" t="s">
        <v>22</v>
      </c>
      <c r="S704" s="4" t="s">
        <v>22</v>
      </c>
      <c r="T704" s="7">
        <v>48</v>
      </c>
    </row>
    <row r="705" spans="1:20" s="1" customFormat="1">
      <c r="A705" s="4" t="s">
        <v>3368</v>
      </c>
      <c r="B705" s="4" t="s">
        <v>3369</v>
      </c>
      <c r="C705" s="4" t="s">
        <v>3370</v>
      </c>
      <c r="D705" s="4" t="s">
        <v>3371</v>
      </c>
      <c r="E705" s="4" t="s">
        <v>22</v>
      </c>
      <c r="F705" s="4" t="s">
        <v>22</v>
      </c>
      <c r="G705" s="4" t="s">
        <v>3021</v>
      </c>
      <c r="H705" s="4" t="s">
        <v>27</v>
      </c>
      <c r="I705" s="57">
        <v>10.08</v>
      </c>
      <c r="J705" s="5">
        <f t="shared" si="26"/>
        <v>10.08</v>
      </c>
      <c r="K705" s="6">
        <v>22</v>
      </c>
      <c r="L705" s="6"/>
      <c r="M705" s="4" t="s">
        <v>3372</v>
      </c>
      <c r="N705" s="4" t="s">
        <v>70</v>
      </c>
      <c r="O705" s="4" t="s">
        <v>27</v>
      </c>
      <c r="P705" s="4" t="s">
        <v>3373</v>
      </c>
      <c r="Q705" s="4" t="s">
        <v>20</v>
      </c>
      <c r="R705" s="4" t="s">
        <v>22</v>
      </c>
      <c r="S705" s="4" t="s">
        <v>22</v>
      </c>
      <c r="T705" s="7">
        <v>48</v>
      </c>
    </row>
    <row r="706" spans="1:20" s="1" customFormat="1">
      <c r="A706" s="4" t="s">
        <v>3368</v>
      </c>
      <c r="B706" s="4" t="s">
        <v>3369</v>
      </c>
      <c r="C706" s="4" t="s">
        <v>3374</v>
      </c>
      <c r="D706" s="4" t="s">
        <v>3375</v>
      </c>
      <c r="E706" s="4" t="s">
        <v>22</v>
      </c>
      <c r="F706" s="4" t="s">
        <v>22</v>
      </c>
      <c r="G706" s="4" t="s">
        <v>3021</v>
      </c>
      <c r="H706" s="4" t="s">
        <v>27</v>
      </c>
      <c r="I706" s="57">
        <v>10.08</v>
      </c>
      <c r="J706" s="5">
        <f t="shared" si="26"/>
        <v>10.08</v>
      </c>
      <c r="K706" s="6">
        <v>22</v>
      </c>
      <c r="L706" s="6"/>
      <c r="M706" s="4" t="s">
        <v>3372</v>
      </c>
      <c r="N706" s="4" t="s">
        <v>70</v>
      </c>
      <c r="O706" s="4" t="s">
        <v>27</v>
      </c>
      <c r="P706" s="4" t="s">
        <v>3376</v>
      </c>
      <c r="Q706" s="4" t="s">
        <v>20</v>
      </c>
      <c r="R706" s="4" t="s">
        <v>22</v>
      </c>
      <c r="S706" s="4" t="s">
        <v>22</v>
      </c>
      <c r="T706" s="7">
        <v>48</v>
      </c>
    </row>
    <row r="707" spans="1:20" s="1" customFormat="1">
      <c r="A707" s="4" t="s">
        <v>3368</v>
      </c>
      <c r="B707" s="4" t="s">
        <v>3369</v>
      </c>
      <c r="C707" s="4" t="s">
        <v>3377</v>
      </c>
      <c r="D707" s="4" t="s">
        <v>3378</v>
      </c>
      <c r="E707" s="4" t="s">
        <v>22</v>
      </c>
      <c r="F707" s="4" t="s">
        <v>22</v>
      </c>
      <c r="G707" s="4" t="s">
        <v>3021</v>
      </c>
      <c r="H707" s="4" t="s">
        <v>27</v>
      </c>
      <c r="I707" s="57">
        <v>10.08</v>
      </c>
      <c r="J707" s="5">
        <f t="shared" si="26"/>
        <v>10.08</v>
      </c>
      <c r="K707" s="6">
        <v>22</v>
      </c>
      <c r="L707" s="6"/>
      <c r="M707" s="4" t="s">
        <v>3372</v>
      </c>
      <c r="N707" s="4" t="s">
        <v>70</v>
      </c>
      <c r="O707" s="4" t="s">
        <v>27</v>
      </c>
      <c r="P707" s="4" t="s">
        <v>3379</v>
      </c>
      <c r="Q707" s="4" t="s">
        <v>20</v>
      </c>
      <c r="R707" s="4" t="s">
        <v>22</v>
      </c>
      <c r="S707" s="4" t="s">
        <v>22</v>
      </c>
      <c r="T707" s="7">
        <v>48</v>
      </c>
    </row>
    <row r="708" spans="1:20" s="1" customFormat="1">
      <c r="A708" s="4" t="s">
        <v>3368</v>
      </c>
      <c r="B708" s="4" t="s">
        <v>3369</v>
      </c>
      <c r="C708" s="4" t="s">
        <v>3380</v>
      </c>
      <c r="D708" s="4" t="s">
        <v>3381</v>
      </c>
      <c r="E708" s="4" t="s">
        <v>22</v>
      </c>
      <c r="F708" s="4" t="s">
        <v>22</v>
      </c>
      <c r="G708" s="4" t="s">
        <v>3021</v>
      </c>
      <c r="H708" s="4" t="s">
        <v>27</v>
      </c>
      <c r="I708" s="57">
        <v>10.08</v>
      </c>
      <c r="J708" s="5">
        <f t="shared" si="26"/>
        <v>10.08</v>
      </c>
      <c r="K708" s="6">
        <v>22</v>
      </c>
      <c r="L708" s="6"/>
      <c r="M708" s="4" t="s">
        <v>3372</v>
      </c>
      <c r="N708" s="4" t="s">
        <v>70</v>
      </c>
      <c r="O708" s="4" t="s">
        <v>27</v>
      </c>
      <c r="P708" s="4" t="s">
        <v>3382</v>
      </c>
      <c r="Q708" s="4" t="s">
        <v>20</v>
      </c>
      <c r="R708" s="4" t="s">
        <v>22</v>
      </c>
      <c r="S708" s="4" t="s">
        <v>22</v>
      </c>
      <c r="T708" s="7">
        <v>48</v>
      </c>
    </row>
    <row r="709" spans="1:20" s="1" customFormat="1">
      <c r="A709" s="4" t="s">
        <v>3368</v>
      </c>
      <c r="B709" s="4" t="s">
        <v>3369</v>
      </c>
      <c r="C709" s="4" t="s">
        <v>3383</v>
      </c>
      <c r="D709" s="4" t="s">
        <v>3384</v>
      </c>
      <c r="E709" s="4" t="s">
        <v>22</v>
      </c>
      <c r="F709" s="4" t="s">
        <v>22</v>
      </c>
      <c r="G709" s="4" t="s">
        <v>3021</v>
      </c>
      <c r="H709" s="4" t="s">
        <v>27</v>
      </c>
      <c r="I709" s="57">
        <v>10.08</v>
      </c>
      <c r="J709" s="5">
        <f t="shared" si="26"/>
        <v>10.08</v>
      </c>
      <c r="K709" s="6">
        <v>22</v>
      </c>
      <c r="L709" s="6"/>
      <c r="M709" s="4" t="s">
        <v>3372</v>
      </c>
      <c r="N709" s="4" t="s">
        <v>70</v>
      </c>
      <c r="O709" s="4" t="s">
        <v>27</v>
      </c>
      <c r="P709" s="4" t="s">
        <v>3385</v>
      </c>
      <c r="Q709" s="4" t="s">
        <v>20</v>
      </c>
      <c r="R709" s="4" t="s">
        <v>22</v>
      </c>
      <c r="S709" s="4" t="s">
        <v>22</v>
      </c>
      <c r="T709" s="7">
        <v>48</v>
      </c>
    </row>
    <row r="710" spans="1:20" s="1" customFormat="1">
      <c r="A710" s="4" t="s">
        <v>3368</v>
      </c>
      <c r="B710" s="4" t="s">
        <v>3369</v>
      </c>
      <c r="C710" s="4" t="s">
        <v>3386</v>
      </c>
      <c r="D710" s="4" t="s">
        <v>3387</v>
      </c>
      <c r="E710" s="4" t="s">
        <v>22</v>
      </c>
      <c r="F710" s="4" t="s">
        <v>22</v>
      </c>
      <c r="G710" s="4" t="s">
        <v>3021</v>
      </c>
      <c r="H710" s="4" t="s">
        <v>27</v>
      </c>
      <c r="I710" s="57">
        <v>10.08</v>
      </c>
      <c r="J710" s="5">
        <f t="shared" si="26"/>
        <v>10.08</v>
      </c>
      <c r="K710" s="6">
        <v>22</v>
      </c>
      <c r="L710" s="6"/>
      <c r="M710" s="4" t="s">
        <v>3372</v>
      </c>
      <c r="N710" s="4" t="s">
        <v>70</v>
      </c>
      <c r="O710" s="4" t="s">
        <v>27</v>
      </c>
      <c r="P710" s="4" t="s">
        <v>3388</v>
      </c>
      <c r="Q710" s="4" t="s">
        <v>20</v>
      </c>
      <c r="R710" s="4" t="s">
        <v>22</v>
      </c>
      <c r="S710" s="4" t="s">
        <v>22</v>
      </c>
      <c r="T710" s="7">
        <v>48</v>
      </c>
    </row>
    <row r="711" spans="1:20" s="1" customFormat="1">
      <c r="A711" s="4" t="s">
        <v>3368</v>
      </c>
      <c r="B711" s="4" t="s">
        <v>3369</v>
      </c>
      <c r="C711" s="4" t="s">
        <v>3389</v>
      </c>
      <c r="D711" s="4" t="s">
        <v>3390</v>
      </c>
      <c r="E711" s="4" t="s">
        <v>22</v>
      </c>
      <c r="F711" s="4" t="s">
        <v>22</v>
      </c>
      <c r="G711" s="4" t="s">
        <v>3021</v>
      </c>
      <c r="H711" s="4" t="s">
        <v>27</v>
      </c>
      <c r="I711" s="57">
        <v>10.08</v>
      </c>
      <c r="J711" s="5">
        <f t="shared" si="26"/>
        <v>10.08</v>
      </c>
      <c r="K711" s="6">
        <v>22</v>
      </c>
      <c r="L711" s="6"/>
      <c r="M711" s="4" t="s">
        <v>3372</v>
      </c>
      <c r="N711" s="4" t="s">
        <v>70</v>
      </c>
      <c r="O711" s="4" t="s">
        <v>27</v>
      </c>
      <c r="P711" s="4" t="s">
        <v>3391</v>
      </c>
      <c r="Q711" s="4" t="s">
        <v>20</v>
      </c>
      <c r="R711" s="4" t="s">
        <v>22</v>
      </c>
      <c r="S711" s="4" t="s">
        <v>22</v>
      </c>
      <c r="T711" s="7">
        <v>48</v>
      </c>
    </row>
    <row r="712" spans="1:20" s="1" customFormat="1">
      <c r="A712" s="4" t="s">
        <v>3368</v>
      </c>
      <c r="B712" s="4" t="s">
        <v>3369</v>
      </c>
      <c r="C712" s="4" t="s">
        <v>3392</v>
      </c>
      <c r="D712" s="4" t="s">
        <v>3393</v>
      </c>
      <c r="E712" s="4" t="s">
        <v>22</v>
      </c>
      <c r="F712" s="4" t="s">
        <v>22</v>
      </c>
      <c r="G712" s="4" t="s">
        <v>3021</v>
      </c>
      <c r="H712" s="4" t="s">
        <v>27</v>
      </c>
      <c r="I712" s="57">
        <v>10.08</v>
      </c>
      <c r="J712" s="5">
        <f t="shared" si="26"/>
        <v>10.08</v>
      </c>
      <c r="K712" s="6">
        <v>22</v>
      </c>
      <c r="L712" s="6"/>
      <c r="M712" s="4" t="s">
        <v>3372</v>
      </c>
      <c r="N712" s="4" t="s">
        <v>70</v>
      </c>
      <c r="O712" s="4" t="s">
        <v>27</v>
      </c>
      <c r="P712" s="4" t="s">
        <v>3394</v>
      </c>
      <c r="Q712" s="4" t="s">
        <v>20</v>
      </c>
      <c r="R712" s="4" t="s">
        <v>22</v>
      </c>
      <c r="S712" s="4" t="s">
        <v>22</v>
      </c>
      <c r="T712" s="7">
        <v>48</v>
      </c>
    </row>
    <row r="713" spans="1:20" s="1" customFormat="1">
      <c r="A713" s="4" t="s">
        <v>3368</v>
      </c>
      <c r="B713" s="4" t="s">
        <v>3369</v>
      </c>
      <c r="C713" s="4" t="s">
        <v>3395</v>
      </c>
      <c r="D713" s="4" t="s">
        <v>3396</v>
      </c>
      <c r="E713" s="4" t="s">
        <v>22</v>
      </c>
      <c r="F713" s="4" t="s">
        <v>22</v>
      </c>
      <c r="G713" s="4" t="s">
        <v>3021</v>
      </c>
      <c r="H713" s="4" t="s">
        <v>27</v>
      </c>
      <c r="I713" s="57">
        <v>10.08</v>
      </c>
      <c r="J713" s="5">
        <f t="shared" si="26"/>
        <v>10.08</v>
      </c>
      <c r="K713" s="6">
        <v>22</v>
      </c>
      <c r="L713" s="6"/>
      <c r="M713" s="4" t="s">
        <v>3372</v>
      </c>
      <c r="N713" s="4" t="s">
        <v>70</v>
      </c>
      <c r="O713" s="4" t="s">
        <v>27</v>
      </c>
      <c r="P713" s="4" t="s">
        <v>3397</v>
      </c>
      <c r="Q713" s="4" t="s">
        <v>20</v>
      </c>
      <c r="R713" s="4" t="s">
        <v>22</v>
      </c>
      <c r="S713" s="4" t="s">
        <v>22</v>
      </c>
      <c r="T713" s="7">
        <v>48</v>
      </c>
    </row>
    <row r="714" spans="1:20" s="1" customFormat="1">
      <c r="A714" s="4" t="s">
        <v>3368</v>
      </c>
      <c r="B714" s="4" t="s">
        <v>3369</v>
      </c>
      <c r="C714" s="4" t="s">
        <v>3398</v>
      </c>
      <c r="D714" s="4" t="s">
        <v>3399</v>
      </c>
      <c r="E714" s="4" t="s">
        <v>22</v>
      </c>
      <c r="F714" s="4" t="s">
        <v>22</v>
      </c>
      <c r="G714" s="4" t="s">
        <v>3021</v>
      </c>
      <c r="H714" s="4" t="s">
        <v>27</v>
      </c>
      <c r="I714" s="57">
        <v>10.08</v>
      </c>
      <c r="J714" s="5">
        <f t="shared" si="26"/>
        <v>10.08</v>
      </c>
      <c r="K714" s="6">
        <v>22</v>
      </c>
      <c r="L714" s="6"/>
      <c r="M714" s="4" t="s">
        <v>3372</v>
      </c>
      <c r="N714" s="4" t="s">
        <v>70</v>
      </c>
      <c r="O714" s="4" t="s">
        <v>27</v>
      </c>
      <c r="P714" s="4" t="s">
        <v>3400</v>
      </c>
      <c r="Q714" s="4" t="s">
        <v>20</v>
      </c>
      <c r="R714" s="4" t="s">
        <v>22</v>
      </c>
      <c r="S714" s="4" t="s">
        <v>22</v>
      </c>
      <c r="T714" s="7">
        <v>48</v>
      </c>
    </row>
    <row r="715" spans="1:20" s="1" customFormat="1">
      <c r="A715" s="4" t="s">
        <v>3368</v>
      </c>
      <c r="B715" s="4" t="s">
        <v>3369</v>
      </c>
      <c r="C715" s="4" t="s">
        <v>3401</v>
      </c>
      <c r="D715" s="4" t="s">
        <v>3402</v>
      </c>
      <c r="E715" s="4" t="s">
        <v>22</v>
      </c>
      <c r="F715" s="4" t="s">
        <v>22</v>
      </c>
      <c r="G715" s="4" t="s">
        <v>3021</v>
      </c>
      <c r="H715" s="4" t="s">
        <v>27</v>
      </c>
      <c r="I715" s="57">
        <v>10.08</v>
      </c>
      <c r="J715" s="5">
        <f t="shared" si="26"/>
        <v>10.08</v>
      </c>
      <c r="K715" s="6">
        <v>22</v>
      </c>
      <c r="L715" s="6"/>
      <c r="M715" s="4" t="s">
        <v>3372</v>
      </c>
      <c r="N715" s="4" t="s">
        <v>70</v>
      </c>
      <c r="O715" s="4" t="s">
        <v>27</v>
      </c>
      <c r="P715" s="4" t="s">
        <v>3403</v>
      </c>
      <c r="Q715" s="4" t="s">
        <v>20</v>
      </c>
      <c r="R715" s="4" t="s">
        <v>22</v>
      </c>
      <c r="S715" s="4" t="s">
        <v>22</v>
      </c>
      <c r="T715" s="7">
        <v>48</v>
      </c>
    </row>
    <row r="716" spans="1:20" s="1" customFormat="1">
      <c r="A716" s="4" t="s">
        <v>3368</v>
      </c>
      <c r="B716" s="4" t="s">
        <v>3369</v>
      </c>
      <c r="C716" s="4" t="s">
        <v>3404</v>
      </c>
      <c r="D716" s="4" t="s">
        <v>3405</v>
      </c>
      <c r="E716" s="4" t="s">
        <v>22</v>
      </c>
      <c r="F716" s="4" t="s">
        <v>22</v>
      </c>
      <c r="G716" s="4" t="s">
        <v>3021</v>
      </c>
      <c r="H716" s="4" t="s">
        <v>27</v>
      </c>
      <c r="I716" s="57">
        <v>10.08</v>
      </c>
      <c r="J716" s="5">
        <f t="shared" si="26"/>
        <v>10.08</v>
      </c>
      <c r="K716" s="6">
        <v>22</v>
      </c>
      <c r="L716" s="6"/>
      <c r="M716" s="4" t="s">
        <v>3372</v>
      </c>
      <c r="N716" s="4" t="s">
        <v>70</v>
      </c>
      <c r="O716" s="4" t="s">
        <v>27</v>
      </c>
      <c r="P716" s="4" t="s">
        <v>3406</v>
      </c>
      <c r="Q716" s="4" t="s">
        <v>20</v>
      </c>
      <c r="R716" s="4" t="s">
        <v>22</v>
      </c>
      <c r="S716" s="4" t="s">
        <v>22</v>
      </c>
      <c r="T716" s="7">
        <v>48</v>
      </c>
    </row>
    <row r="717" spans="1:20" s="1" customFormat="1">
      <c r="A717" s="4" t="s">
        <v>3368</v>
      </c>
      <c r="B717" s="4" t="s">
        <v>3369</v>
      </c>
      <c r="C717" s="4" t="s">
        <v>3407</v>
      </c>
      <c r="D717" s="4" t="s">
        <v>3408</v>
      </c>
      <c r="E717" s="4" t="s">
        <v>3409</v>
      </c>
      <c r="F717" s="4" t="s">
        <v>22</v>
      </c>
      <c r="G717" s="4" t="s">
        <v>32</v>
      </c>
      <c r="H717" s="4" t="s">
        <v>27</v>
      </c>
      <c r="I717" s="57">
        <v>10.08</v>
      </c>
      <c r="J717" s="5">
        <f t="shared" si="26"/>
        <v>10.08</v>
      </c>
      <c r="K717" s="6">
        <v>22</v>
      </c>
      <c r="L717" s="6"/>
      <c r="M717" s="4" t="s">
        <v>3372</v>
      </c>
      <c r="N717" s="4" t="s">
        <v>70</v>
      </c>
      <c r="O717" s="4" t="s">
        <v>27</v>
      </c>
      <c r="P717" s="4" t="s">
        <v>3410</v>
      </c>
      <c r="Q717" s="4" t="s">
        <v>20</v>
      </c>
      <c r="R717" s="4" t="s">
        <v>22</v>
      </c>
      <c r="S717" s="4" t="s">
        <v>22</v>
      </c>
      <c r="T717" s="7">
        <v>48</v>
      </c>
    </row>
    <row r="718" spans="1:20" s="1" customFormat="1">
      <c r="A718" s="4" t="s">
        <v>3368</v>
      </c>
      <c r="B718" s="4" t="s">
        <v>3369</v>
      </c>
      <c r="C718" s="4" t="s">
        <v>3411</v>
      </c>
      <c r="D718" s="4" t="s">
        <v>3412</v>
      </c>
      <c r="E718" s="4"/>
      <c r="F718" s="4" t="s">
        <v>22</v>
      </c>
      <c r="G718" s="4" t="s">
        <v>32</v>
      </c>
      <c r="H718" s="4" t="s">
        <v>2081</v>
      </c>
      <c r="I718" s="57">
        <v>10.08</v>
      </c>
      <c r="J718" s="5">
        <f t="shared" si="26"/>
        <v>110.88</v>
      </c>
      <c r="K718" s="6">
        <v>22</v>
      </c>
      <c r="L718" s="6"/>
      <c r="M718" s="4" t="s">
        <v>3413</v>
      </c>
      <c r="N718" s="4" t="s">
        <v>1160</v>
      </c>
      <c r="O718" s="4" t="s">
        <v>3128</v>
      </c>
      <c r="P718" s="4" t="s">
        <v>3414</v>
      </c>
      <c r="Q718" s="4" t="s">
        <v>20</v>
      </c>
      <c r="R718" s="4" t="s">
        <v>22</v>
      </c>
      <c r="S718" s="4" t="s">
        <v>22</v>
      </c>
      <c r="T718" s="7">
        <v>48</v>
      </c>
    </row>
    <row r="719" spans="1:20" s="1" customFormat="1">
      <c r="A719" s="4" t="s">
        <v>3368</v>
      </c>
      <c r="B719" s="4" t="s">
        <v>3369</v>
      </c>
      <c r="C719" s="4" t="s">
        <v>3415</v>
      </c>
      <c r="D719" s="4" t="s">
        <v>3416</v>
      </c>
      <c r="E719" s="4" t="s">
        <v>3417</v>
      </c>
      <c r="F719" s="4" t="s">
        <v>22</v>
      </c>
      <c r="G719" s="4" t="s">
        <v>3021</v>
      </c>
      <c r="H719" s="4" t="s">
        <v>2081</v>
      </c>
      <c r="I719" s="57">
        <v>10.08</v>
      </c>
      <c r="J719" s="5">
        <f t="shared" si="26"/>
        <v>110.88</v>
      </c>
      <c r="K719" s="6">
        <v>22</v>
      </c>
      <c r="L719" s="6"/>
      <c r="M719" s="4" t="s">
        <v>3413</v>
      </c>
      <c r="N719" s="4" t="s">
        <v>1160</v>
      </c>
      <c r="O719" s="4" t="s">
        <v>3128</v>
      </c>
      <c r="P719" s="4" t="s">
        <v>3418</v>
      </c>
      <c r="Q719" s="4" t="s">
        <v>20</v>
      </c>
      <c r="R719" s="4" t="s">
        <v>22</v>
      </c>
      <c r="S719" s="4" t="s">
        <v>22</v>
      </c>
      <c r="T719" s="7">
        <v>48</v>
      </c>
    </row>
    <row r="720" spans="1:20" s="1" customFormat="1">
      <c r="A720" s="4" t="s">
        <v>3368</v>
      </c>
      <c r="B720" s="4" t="s">
        <v>3369</v>
      </c>
      <c r="C720" s="4" t="s">
        <v>3419</v>
      </c>
      <c r="D720" s="4" t="s">
        <v>3420</v>
      </c>
      <c r="E720" s="4" t="s">
        <v>3421</v>
      </c>
      <c r="F720" s="4" t="s">
        <v>22</v>
      </c>
      <c r="G720" s="4" t="s">
        <v>3021</v>
      </c>
      <c r="H720" s="4" t="s">
        <v>27</v>
      </c>
      <c r="I720" s="57">
        <v>10.08</v>
      </c>
      <c r="J720" s="5">
        <f t="shared" si="26"/>
        <v>10.08</v>
      </c>
      <c r="K720" s="6">
        <v>22</v>
      </c>
      <c r="L720" s="6"/>
      <c r="M720" s="4" t="s">
        <v>3372</v>
      </c>
      <c r="N720" s="4" t="s">
        <v>70</v>
      </c>
      <c r="O720" s="4" t="s">
        <v>27</v>
      </c>
      <c r="P720" s="4" t="s">
        <v>3422</v>
      </c>
      <c r="Q720" s="4" t="s">
        <v>20</v>
      </c>
      <c r="R720" s="4" t="s">
        <v>22</v>
      </c>
      <c r="S720" s="4" t="s">
        <v>22</v>
      </c>
      <c r="T720" s="7">
        <v>48</v>
      </c>
    </row>
    <row r="721" spans="1:20" s="1" customFormat="1">
      <c r="A721" s="4" t="s">
        <v>3368</v>
      </c>
      <c r="B721" s="4" t="s">
        <v>3369</v>
      </c>
      <c r="C721" s="4" t="s">
        <v>3423</v>
      </c>
      <c r="D721" s="4" t="s">
        <v>3424</v>
      </c>
      <c r="E721" s="4" t="s">
        <v>3425</v>
      </c>
      <c r="F721" s="4" t="s">
        <v>22</v>
      </c>
      <c r="G721" s="4" t="s">
        <v>3021</v>
      </c>
      <c r="H721" s="4" t="s">
        <v>27</v>
      </c>
      <c r="I721" s="57">
        <v>10.08</v>
      </c>
      <c r="J721" s="5">
        <f t="shared" si="26"/>
        <v>10.08</v>
      </c>
      <c r="K721" s="6">
        <v>22</v>
      </c>
      <c r="L721" s="6"/>
      <c r="M721" s="4" t="s">
        <v>3372</v>
      </c>
      <c r="N721" s="4" t="s">
        <v>70</v>
      </c>
      <c r="O721" s="4" t="s">
        <v>27</v>
      </c>
      <c r="P721" s="4" t="s">
        <v>3426</v>
      </c>
      <c r="Q721" s="4" t="s">
        <v>20</v>
      </c>
      <c r="R721" s="4" t="s">
        <v>22</v>
      </c>
      <c r="S721" s="4" t="s">
        <v>22</v>
      </c>
      <c r="T721" s="7">
        <v>48</v>
      </c>
    </row>
    <row r="722" spans="1:20" s="1" customFormat="1">
      <c r="A722" s="4" t="s">
        <v>3368</v>
      </c>
      <c r="B722" s="4" t="s">
        <v>3369</v>
      </c>
      <c r="C722" s="4" t="s">
        <v>3427</v>
      </c>
      <c r="D722" s="4" t="s">
        <v>3428</v>
      </c>
      <c r="E722" s="4" t="s">
        <v>3429</v>
      </c>
      <c r="F722" s="4" t="s">
        <v>22</v>
      </c>
      <c r="G722" s="4" t="s">
        <v>32</v>
      </c>
      <c r="H722" s="4" t="s">
        <v>27</v>
      </c>
      <c r="I722" s="57">
        <v>10.08</v>
      </c>
      <c r="J722" s="5">
        <f t="shared" si="26"/>
        <v>10.08</v>
      </c>
      <c r="K722" s="6">
        <v>22</v>
      </c>
      <c r="L722" s="6"/>
      <c r="M722" s="4" t="s">
        <v>3372</v>
      </c>
      <c r="N722" s="4" t="s">
        <v>70</v>
      </c>
      <c r="O722" s="4" t="s">
        <v>27</v>
      </c>
      <c r="P722" s="4" t="s">
        <v>3430</v>
      </c>
      <c r="Q722" s="4" t="s">
        <v>20</v>
      </c>
      <c r="R722" s="4" t="s">
        <v>22</v>
      </c>
      <c r="S722" s="4" t="s">
        <v>22</v>
      </c>
      <c r="T722" s="7">
        <v>48</v>
      </c>
    </row>
    <row r="723" spans="1:20" s="1" customFormat="1">
      <c r="A723" s="4" t="s">
        <v>3368</v>
      </c>
      <c r="B723" s="4" t="s">
        <v>3369</v>
      </c>
      <c r="C723" s="4" t="s">
        <v>3431</v>
      </c>
      <c r="D723" s="4" t="s">
        <v>3432</v>
      </c>
      <c r="E723" s="4" t="s">
        <v>3433</v>
      </c>
      <c r="F723" s="4" t="s">
        <v>22</v>
      </c>
      <c r="G723" s="4" t="s">
        <v>3021</v>
      </c>
      <c r="H723" s="4" t="s">
        <v>27</v>
      </c>
      <c r="I723" s="57">
        <v>10.08</v>
      </c>
      <c r="J723" s="5">
        <f t="shared" ref="J723:J741" si="27">H723*I723</f>
        <v>10.08</v>
      </c>
      <c r="K723" s="6">
        <v>22</v>
      </c>
      <c r="L723" s="6"/>
      <c r="M723" s="4" t="s">
        <v>3372</v>
      </c>
      <c r="N723" s="4" t="s">
        <v>70</v>
      </c>
      <c r="O723" s="4" t="s">
        <v>27</v>
      </c>
      <c r="P723" s="4" t="s">
        <v>3434</v>
      </c>
      <c r="Q723" s="4" t="s">
        <v>20</v>
      </c>
      <c r="R723" s="4" t="s">
        <v>22</v>
      </c>
      <c r="S723" s="4" t="s">
        <v>22</v>
      </c>
      <c r="T723" s="7">
        <v>48</v>
      </c>
    </row>
    <row r="724" spans="1:20" s="1" customFormat="1">
      <c r="A724" s="4" t="s">
        <v>3368</v>
      </c>
      <c r="B724" s="4" t="s">
        <v>3369</v>
      </c>
      <c r="C724" s="4" t="s">
        <v>3435</v>
      </c>
      <c r="D724" s="4" t="s">
        <v>3436</v>
      </c>
      <c r="E724" s="4" t="s">
        <v>3437</v>
      </c>
      <c r="F724" s="4" t="s">
        <v>22</v>
      </c>
      <c r="G724" s="4" t="s">
        <v>3021</v>
      </c>
      <c r="H724" s="4" t="s">
        <v>27</v>
      </c>
      <c r="I724" s="57">
        <v>10.08</v>
      </c>
      <c r="J724" s="5">
        <f t="shared" si="27"/>
        <v>10.08</v>
      </c>
      <c r="K724" s="6">
        <v>22</v>
      </c>
      <c r="L724" s="6"/>
      <c r="M724" s="4" t="s">
        <v>3372</v>
      </c>
      <c r="N724" s="4" t="s">
        <v>70</v>
      </c>
      <c r="O724" s="4" t="s">
        <v>27</v>
      </c>
      <c r="P724" s="4" t="s">
        <v>3438</v>
      </c>
      <c r="Q724" s="4" t="s">
        <v>20</v>
      </c>
      <c r="R724" s="4" t="s">
        <v>22</v>
      </c>
      <c r="S724" s="4" t="s">
        <v>22</v>
      </c>
      <c r="T724" s="7">
        <v>48</v>
      </c>
    </row>
    <row r="725" spans="1:20" s="1" customFormat="1">
      <c r="A725" s="4" t="s">
        <v>3368</v>
      </c>
      <c r="B725" s="4" t="s">
        <v>3369</v>
      </c>
      <c r="C725" s="4" t="s">
        <v>3439</v>
      </c>
      <c r="D725" s="4" t="s">
        <v>3440</v>
      </c>
      <c r="E725" s="4" t="s">
        <v>3441</v>
      </c>
      <c r="F725" s="4" t="s">
        <v>22</v>
      </c>
      <c r="G725" s="4" t="s">
        <v>3021</v>
      </c>
      <c r="H725" s="4" t="s">
        <v>27</v>
      </c>
      <c r="I725" s="57">
        <v>10.08</v>
      </c>
      <c r="J725" s="5">
        <f t="shared" si="27"/>
        <v>10.08</v>
      </c>
      <c r="K725" s="6">
        <v>22</v>
      </c>
      <c r="L725" s="6"/>
      <c r="M725" s="4" t="s">
        <v>3372</v>
      </c>
      <c r="N725" s="4" t="s">
        <v>70</v>
      </c>
      <c r="O725" s="4" t="s">
        <v>27</v>
      </c>
      <c r="P725" s="4" t="s">
        <v>3442</v>
      </c>
      <c r="Q725" s="4" t="s">
        <v>20</v>
      </c>
      <c r="R725" s="4" t="s">
        <v>22</v>
      </c>
      <c r="S725" s="4" t="s">
        <v>22</v>
      </c>
      <c r="T725" s="7">
        <v>48</v>
      </c>
    </row>
    <row r="726" spans="1:20" s="1" customFormat="1">
      <c r="A726" s="4" t="s">
        <v>3368</v>
      </c>
      <c r="B726" s="4" t="s">
        <v>3369</v>
      </c>
      <c r="C726" s="4" t="s">
        <v>3443</v>
      </c>
      <c r="D726" s="4" t="s">
        <v>3444</v>
      </c>
      <c r="E726" s="4" t="s">
        <v>3445</v>
      </c>
      <c r="F726" s="4" t="s">
        <v>22</v>
      </c>
      <c r="G726" s="4" t="s">
        <v>3021</v>
      </c>
      <c r="H726" s="4" t="s">
        <v>27</v>
      </c>
      <c r="I726" s="57">
        <v>10.08</v>
      </c>
      <c r="J726" s="5">
        <f t="shared" si="27"/>
        <v>10.08</v>
      </c>
      <c r="K726" s="6">
        <v>22</v>
      </c>
      <c r="L726" s="6"/>
      <c r="M726" s="4" t="s">
        <v>3372</v>
      </c>
      <c r="N726" s="4" t="s">
        <v>70</v>
      </c>
      <c r="O726" s="4" t="s">
        <v>27</v>
      </c>
      <c r="P726" s="4" t="s">
        <v>3446</v>
      </c>
      <c r="Q726" s="4" t="s">
        <v>20</v>
      </c>
      <c r="R726" s="4" t="s">
        <v>22</v>
      </c>
      <c r="S726" s="4" t="s">
        <v>22</v>
      </c>
      <c r="T726" s="7">
        <v>48</v>
      </c>
    </row>
    <row r="727" spans="1:20" s="1" customFormat="1">
      <c r="A727" s="4" t="s">
        <v>3368</v>
      </c>
      <c r="B727" s="4" t="s">
        <v>3369</v>
      </c>
      <c r="C727" s="4" t="s">
        <v>3447</v>
      </c>
      <c r="D727" s="4" t="s">
        <v>3448</v>
      </c>
      <c r="E727" s="4" t="s">
        <v>3449</v>
      </c>
      <c r="F727" s="4" t="s">
        <v>22</v>
      </c>
      <c r="G727" s="4" t="s">
        <v>3021</v>
      </c>
      <c r="H727" s="4" t="s">
        <v>27</v>
      </c>
      <c r="I727" s="57">
        <v>10.08</v>
      </c>
      <c r="J727" s="5">
        <f t="shared" si="27"/>
        <v>10.08</v>
      </c>
      <c r="K727" s="6">
        <v>22</v>
      </c>
      <c r="L727" s="6"/>
      <c r="M727" s="4" t="s">
        <v>3372</v>
      </c>
      <c r="N727" s="4" t="s">
        <v>70</v>
      </c>
      <c r="O727" s="4" t="s">
        <v>27</v>
      </c>
      <c r="P727" s="4" t="s">
        <v>3450</v>
      </c>
      <c r="Q727" s="4" t="s">
        <v>20</v>
      </c>
      <c r="R727" s="4" t="s">
        <v>22</v>
      </c>
      <c r="S727" s="4" t="s">
        <v>22</v>
      </c>
      <c r="T727" s="7">
        <v>48</v>
      </c>
    </row>
    <row r="728" spans="1:20" s="1" customFormat="1">
      <c r="A728" s="4" t="s">
        <v>3368</v>
      </c>
      <c r="B728" s="4" t="s">
        <v>3369</v>
      </c>
      <c r="C728" s="4" t="s">
        <v>3451</v>
      </c>
      <c r="D728" s="4" t="s">
        <v>3452</v>
      </c>
      <c r="E728" s="4" t="s">
        <v>3453</v>
      </c>
      <c r="F728" s="4" t="s">
        <v>22</v>
      </c>
      <c r="G728" s="4" t="s">
        <v>32</v>
      </c>
      <c r="H728" s="4" t="s">
        <v>27</v>
      </c>
      <c r="I728" s="57">
        <v>10.08</v>
      </c>
      <c r="J728" s="5">
        <f t="shared" si="27"/>
        <v>10.08</v>
      </c>
      <c r="K728" s="6">
        <v>22</v>
      </c>
      <c r="L728" s="6"/>
      <c r="M728" s="4" t="s">
        <v>3372</v>
      </c>
      <c r="N728" s="4" t="s">
        <v>70</v>
      </c>
      <c r="O728" s="4" t="s">
        <v>27</v>
      </c>
      <c r="P728" s="4" t="s">
        <v>3454</v>
      </c>
      <c r="Q728" s="4" t="s">
        <v>20</v>
      </c>
      <c r="R728" s="4" t="s">
        <v>22</v>
      </c>
      <c r="S728" s="4" t="s">
        <v>22</v>
      </c>
      <c r="T728" s="7">
        <v>48</v>
      </c>
    </row>
    <row r="729" spans="1:20" s="1" customFormat="1">
      <c r="A729" s="4" t="s">
        <v>3368</v>
      </c>
      <c r="B729" s="4" t="s">
        <v>3369</v>
      </c>
      <c r="C729" s="4" t="s">
        <v>3455</v>
      </c>
      <c r="D729" s="4" t="s">
        <v>3456</v>
      </c>
      <c r="E729" s="4" t="s">
        <v>3457</v>
      </c>
      <c r="F729" s="4" t="s">
        <v>22</v>
      </c>
      <c r="G729" s="4" t="s">
        <v>421</v>
      </c>
      <c r="H729" s="4" t="s">
        <v>16</v>
      </c>
      <c r="I729" s="57">
        <v>10.08</v>
      </c>
      <c r="J729" s="5">
        <f t="shared" si="27"/>
        <v>20.16</v>
      </c>
      <c r="K729" s="6">
        <v>22</v>
      </c>
      <c r="L729" s="6"/>
      <c r="M729" s="4" t="s">
        <v>3372</v>
      </c>
      <c r="N729" s="4" t="s">
        <v>1160</v>
      </c>
      <c r="O729" s="4" t="s">
        <v>232</v>
      </c>
      <c r="P729" s="4" t="s">
        <v>3458</v>
      </c>
      <c r="Q729" s="4" t="s">
        <v>20</v>
      </c>
      <c r="R729" s="4" t="s">
        <v>22</v>
      </c>
      <c r="S729" s="4" t="s">
        <v>22</v>
      </c>
      <c r="T729" s="7">
        <v>48</v>
      </c>
    </row>
    <row r="730" spans="1:20" s="1" customFormat="1">
      <c r="A730" s="4" t="s">
        <v>3368</v>
      </c>
      <c r="B730" s="4" t="s">
        <v>3369</v>
      </c>
      <c r="C730" s="4" t="s">
        <v>3459</v>
      </c>
      <c r="D730" s="4" t="s">
        <v>3460</v>
      </c>
      <c r="E730" s="4" t="s">
        <v>3461</v>
      </c>
      <c r="F730" s="4" t="s">
        <v>22</v>
      </c>
      <c r="G730" s="4" t="s">
        <v>421</v>
      </c>
      <c r="H730" s="4" t="s">
        <v>27</v>
      </c>
      <c r="I730" s="57">
        <v>10.08</v>
      </c>
      <c r="J730" s="5">
        <f t="shared" si="27"/>
        <v>10.08</v>
      </c>
      <c r="K730" s="6">
        <v>22</v>
      </c>
      <c r="L730" s="6"/>
      <c r="M730" s="4" t="s">
        <v>3372</v>
      </c>
      <c r="N730" s="4" t="s">
        <v>70</v>
      </c>
      <c r="O730" s="4" t="s">
        <v>27</v>
      </c>
      <c r="P730" s="4" t="s">
        <v>3462</v>
      </c>
      <c r="Q730" s="4" t="s">
        <v>20</v>
      </c>
      <c r="R730" s="4" t="s">
        <v>22</v>
      </c>
      <c r="S730" s="4" t="s">
        <v>22</v>
      </c>
      <c r="T730" s="7">
        <v>48</v>
      </c>
    </row>
    <row r="731" spans="1:20" s="1" customFormat="1">
      <c r="A731" s="4" t="s">
        <v>3463</v>
      </c>
      <c r="B731" s="4" t="s">
        <v>3464</v>
      </c>
      <c r="C731" s="4" t="s">
        <v>3465</v>
      </c>
      <c r="D731" s="4" t="s">
        <v>3466</v>
      </c>
      <c r="E731" s="4" t="s">
        <v>3467</v>
      </c>
      <c r="F731" s="4" t="s">
        <v>22</v>
      </c>
      <c r="G731" s="4" t="s">
        <v>32</v>
      </c>
      <c r="H731" s="4" t="s">
        <v>2550</v>
      </c>
      <c r="I731" s="57">
        <v>12.91</v>
      </c>
      <c r="J731" s="5">
        <f t="shared" si="27"/>
        <v>232.38</v>
      </c>
      <c r="K731" s="6">
        <v>10</v>
      </c>
      <c r="L731" s="6" t="s">
        <v>3468</v>
      </c>
      <c r="M731" s="4" t="s">
        <v>3469</v>
      </c>
      <c r="N731" s="4" t="s">
        <v>3470</v>
      </c>
      <c r="O731" s="4" t="s">
        <v>3471</v>
      </c>
      <c r="P731" s="4" t="s">
        <v>3472</v>
      </c>
      <c r="Q731" s="4" t="s">
        <v>20</v>
      </c>
      <c r="R731" s="4" t="s">
        <v>22</v>
      </c>
      <c r="S731" s="4" t="s">
        <v>22</v>
      </c>
      <c r="T731" s="7">
        <v>48</v>
      </c>
    </row>
    <row r="732" spans="1:20" s="1" customFormat="1">
      <c r="A732" s="4" t="s">
        <v>3463</v>
      </c>
      <c r="B732" s="4" t="s">
        <v>3464</v>
      </c>
      <c r="C732" s="4" t="s">
        <v>3473</v>
      </c>
      <c r="D732" s="4" t="s">
        <v>3474</v>
      </c>
      <c r="E732" s="4" t="s">
        <v>3475</v>
      </c>
      <c r="F732" s="4" t="s">
        <v>22</v>
      </c>
      <c r="G732" s="4" t="s">
        <v>3476</v>
      </c>
      <c r="H732" s="4" t="s">
        <v>3477</v>
      </c>
      <c r="I732" s="57">
        <v>0.3</v>
      </c>
      <c r="J732" s="5">
        <f t="shared" si="27"/>
        <v>9.6</v>
      </c>
      <c r="K732" s="6">
        <v>22</v>
      </c>
      <c r="L732" s="6" t="s">
        <v>3468</v>
      </c>
      <c r="M732" s="4" t="s">
        <v>3478</v>
      </c>
      <c r="N732" s="4" t="s">
        <v>3479</v>
      </c>
      <c r="O732" s="4" t="s">
        <v>3480</v>
      </c>
      <c r="P732" s="4" t="s">
        <v>3481</v>
      </c>
      <c r="Q732" s="4" t="s">
        <v>20</v>
      </c>
      <c r="R732" s="4" t="s">
        <v>3482</v>
      </c>
      <c r="S732" s="4" t="s">
        <v>3483</v>
      </c>
      <c r="T732" s="7">
        <v>48</v>
      </c>
    </row>
    <row r="733" spans="1:20" s="1" customFormat="1">
      <c r="A733" s="4" t="s">
        <v>3484</v>
      </c>
      <c r="B733" s="4" t="s">
        <v>3485</v>
      </c>
      <c r="C733" s="4" t="s">
        <v>3486</v>
      </c>
      <c r="D733" s="4" t="s">
        <v>7512</v>
      </c>
      <c r="E733" s="4" t="s">
        <v>3487</v>
      </c>
      <c r="F733" s="4" t="s">
        <v>22</v>
      </c>
      <c r="G733" s="4" t="s">
        <v>3488</v>
      </c>
      <c r="H733" s="4" t="s">
        <v>75</v>
      </c>
      <c r="I733" s="57">
        <v>14.25</v>
      </c>
      <c r="J733" s="5">
        <f t="shared" si="27"/>
        <v>71.25</v>
      </c>
      <c r="K733" s="6">
        <v>22</v>
      </c>
      <c r="L733" s="6" t="s">
        <v>3489</v>
      </c>
      <c r="M733" s="4" t="s">
        <v>3490</v>
      </c>
      <c r="N733" s="4" t="s">
        <v>493</v>
      </c>
      <c r="O733" s="4" t="s">
        <v>75</v>
      </c>
      <c r="P733" s="4" t="s">
        <v>3491</v>
      </c>
      <c r="Q733" s="4" t="s">
        <v>20</v>
      </c>
      <c r="R733" s="4" t="s">
        <v>22</v>
      </c>
      <c r="S733" s="4" t="s">
        <v>22</v>
      </c>
      <c r="T733" s="7">
        <v>48</v>
      </c>
    </row>
    <row r="734" spans="1:20" s="1" customFormat="1">
      <c r="A734" s="4" t="s">
        <v>3484</v>
      </c>
      <c r="B734" s="4" t="s">
        <v>3485</v>
      </c>
      <c r="C734" s="4" t="s">
        <v>3492</v>
      </c>
      <c r="D734" s="4" t="s">
        <v>3493</v>
      </c>
      <c r="E734" s="4" t="s">
        <v>3494</v>
      </c>
      <c r="F734" s="4" t="s">
        <v>22</v>
      </c>
      <c r="G734" s="4" t="s">
        <v>421</v>
      </c>
      <c r="H734" s="4" t="s">
        <v>3495</v>
      </c>
      <c r="I734" s="57">
        <v>45</v>
      </c>
      <c r="J734" s="5">
        <f t="shared" si="27"/>
        <v>24750</v>
      </c>
      <c r="K734" s="6">
        <v>22</v>
      </c>
      <c r="L734" s="6" t="s">
        <v>3496</v>
      </c>
      <c r="M734" s="4" t="s">
        <v>3497</v>
      </c>
      <c r="N734" s="4" t="s">
        <v>3289</v>
      </c>
      <c r="O734" s="4" t="s">
        <v>3498</v>
      </c>
      <c r="P734" s="4" t="s">
        <v>3499</v>
      </c>
      <c r="Q734" s="4" t="s">
        <v>20</v>
      </c>
      <c r="R734" s="4" t="s">
        <v>22</v>
      </c>
      <c r="S734" s="4" t="s">
        <v>22</v>
      </c>
      <c r="T734" s="7">
        <v>48</v>
      </c>
    </row>
    <row r="735" spans="1:20" s="1" customFormat="1">
      <c r="A735" s="4" t="s">
        <v>3484</v>
      </c>
      <c r="B735" s="4" t="s">
        <v>3485</v>
      </c>
      <c r="C735" s="4" t="s">
        <v>3500</v>
      </c>
      <c r="D735" s="4" t="s">
        <v>7513</v>
      </c>
      <c r="E735" s="4" t="s">
        <v>3501</v>
      </c>
      <c r="F735" s="4" t="s">
        <v>22</v>
      </c>
      <c r="G735" s="4" t="s">
        <v>15</v>
      </c>
      <c r="H735" s="4" t="s">
        <v>254</v>
      </c>
      <c r="I735" s="57">
        <v>620</v>
      </c>
      <c r="J735" s="5">
        <f t="shared" si="27"/>
        <v>2480</v>
      </c>
      <c r="K735" s="6">
        <v>22</v>
      </c>
      <c r="L735" s="6" t="s">
        <v>3489</v>
      </c>
      <c r="M735" s="4" t="s">
        <v>3502</v>
      </c>
      <c r="N735" s="4" t="s">
        <v>70</v>
      </c>
      <c r="O735" s="4" t="s">
        <v>254</v>
      </c>
      <c r="P735" s="4" t="s">
        <v>3503</v>
      </c>
      <c r="Q735" s="4" t="s">
        <v>20</v>
      </c>
      <c r="R735" s="4" t="s">
        <v>22</v>
      </c>
      <c r="S735" s="4" t="s">
        <v>22</v>
      </c>
      <c r="T735" s="7">
        <v>48</v>
      </c>
    </row>
    <row r="736" spans="1:20" s="1" customFormat="1">
      <c r="A736" s="4" t="s">
        <v>3484</v>
      </c>
      <c r="B736" s="4" t="s">
        <v>3485</v>
      </c>
      <c r="C736" s="4" t="s">
        <v>3504</v>
      </c>
      <c r="D736" s="4" t="s">
        <v>7514</v>
      </c>
      <c r="E736" s="4" t="s">
        <v>3505</v>
      </c>
      <c r="F736" s="4" t="s">
        <v>22</v>
      </c>
      <c r="G736" s="4" t="s">
        <v>32</v>
      </c>
      <c r="H736" s="4" t="s">
        <v>3506</v>
      </c>
      <c r="I736" s="57">
        <v>1.75</v>
      </c>
      <c r="J736" s="5">
        <f t="shared" si="27"/>
        <v>700</v>
      </c>
      <c r="K736" s="6">
        <v>22</v>
      </c>
      <c r="L736" s="6" t="s">
        <v>3507</v>
      </c>
      <c r="M736" s="4" t="s">
        <v>3508</v>
      </c>
      <c r="N736" s="4" t="s">
        <v>482</v>
      </c>
      <c r="O736" s="4" t="s">
        <v>3506</v>
      </c>
      <c r="P736" s="4" t="s">
        <v>3509</v>
      </c>
      <c r="Q736" s="4" t="s">
        <v>20</v>
      </c>
      <c r="R736" s="4" t="s">
        <v>22</v>
      </c>
      <c r="S736" s="4" t="s">
        <v>22</v>
      </c>
      <c r="T736" s="7">
        <v>48</v>
      </c>
    </row>
    <row r="737" spans="1:20" s="1" customFormat="1">
      <c r="A737" s="4" t="s">
        <v>3484</v>
      </c>
      <c r="B737" s="4" t="s">
        <v>3485</v>
      </c>
      <c r="C737" s="4" t="s">
        <v>3510</v>
      </c>
      <c r="D737" s="4" t="s">
        <v>3511</v>
      </c>
      <c r="E737" s="4">
        <v>72564</v>
      </c>
      <c r="F737" s="4" t="s">
        <v>22</v>
      </c>
      <c r="G737" s="4" t="s">
        <v>3512</v>
      </c>
      <c r="H737" s="4" t="s">
        <v>254</v>
      </c>
      <c r="I737" s="59">
        <v>1E-3</v>
      </c>
      <c r="J737" s="5">
        <f t="shared" si="27"/>
        <v>4.0000000000000001E-3</v>
      </c>
      <c r="K737" s="6">
        <v>22</v>
      </c>
      <c r="L737" s="6" t="s">
        <v>3513</v>
      </c>
      <c r="M737" s="4" t="s">
        <v>33</v>
      </c>
      <c r="N737" s="4" t="s">
        <v>70</v>
      </c>
      <c r="O737" s="4" t="s">
        <v>254</v>
      </c>
      <c r="P737" s="4" t="s">
        <v>3514</v>
      </c>
      <c r="Q737" s="4" t="s">
        <v>20</v>
      </c>
      <c r="R737" s="4" t="s">
        <v>22</v>
      </c>
      <c r="S737" s="4" t="s">
        <v>22</v>
      </c>
      <c r="T737" s="7">
        <v>48</v>
      </c>
    </row>
    <row r="738" spans="1:20" s="1" customFormat="1">
      <c r="A738" s="4" t="s">
        <v>3484</v>
      </c>
      <c r="B738" s="4" t="s">
        <v>3485</v>
      </c>
      <c r="C738" s="4" t="s">
        <v>3515</v>
      </c>
      <c r="D738" s="4" t="s">
        <v>7515</v>
      </c>
      <c r="E738" s="4" t="s">
        <v>3516</v>
      </c>
      <c r="F738" s="4" t="s">
        <v>22</v>
      </c>
      <c r="G738" s="4" t="s">
        <v>3512</v>
      </c>
      <c r="H738" s="4" t="s">
        <v>16</v>
      </c>
      <c r="I738" s="57">
        <v>1.01</v>
      </c>
      <c r="J738" s="5">
        <f t="shared" si="27"/>
        <v>2.02</v>
      </c>
      <c r="K738" s="6">
        <v>22</v>
      </c>
      <c r="L738" s="6" t="s">
        <v>3507</v>
      </c>
      <c r="M738" s="4" t="s">
        <v>3517</v>
      </c>
      <c r="N738" s="4" t="s">
        <v>70</v>
      </c>
      <c r="O738" s="4" t="s">
        <v>16</v>
      </c>
      <c r="P738" s="4" t="s">
        <v>3518</v>
      </c>
      <c r="Q738" s="4" t="s">
        <v>20</v>
      </c>
      <c r="R738" s="4" t="s">
        <v>22</v>
      </c>
      <c r="S738" s="4" t="s">
        <v>22</v>
      </c>
      <c r="T738" s="7">
        <v>48</v>
      </c>
    </row>
    <row r="739" spans="1:20" s="1" customFormat="1">
      <c r="A739" s="4" t="s">
        <v>3519</v>
      </c>
      <c r="B739" s="4" t="s">
        <v>3520</v>
      </c>
      <c r="C739" s="4" t="s">
        <v>3521</v>
      </c>
      <c r="D739" s="4" t="s">
        <v>3522</v>
      </c>
      <c r="E739" s="4" t="s">
        <v>3523</v>
      </c>
      <c r="F739" s="4" t="s">
        <v>22</v>
      </c>
      <c r="G739" s="4" t="s">
        <v>32</v>
      </c>
      <c r="H739" s="4" t="s">
        <v>3524</v>
      </c>
      <c r="I739" s="57">
        <v>1.44</v>
      </c>
      <c r="J739" s="5">
        <f t="shared" si="27"/>
        <v>3600</v>
      </c>
      <c r="K739" s="14">
        <v>22</v>
      </c>
      <c r="L739" s="6"/>
      <c r="M739" s="4" t="s">
        <v>3525</v>
      </c>
      <c r="N739" s="4" t="s">
        <v>18</v>
      </c>
      <c r="O739" s="4" t="s">
        <v>3524</v>
      </c>
      <c r="P739" s="4" t="s">
        <v>3526</v>
      </c>
      <c r="Q739" s="4" t="s">
        <v>20</v>
      </c>
      <c r="R739" s="4" t="s">
        <v>1589</v>
      </c>
      <c r="S739" s="4" t="s">
        <v>22</v>
      </c>
      <c r="T739" s="7">
        <v>48</v>
      </c>
    </row>
    <row r="740" spans="1:20" s="1" customFormat="1">
      <c r="A740" s="4" t="s">
        <v>3519</v>
      </c>
      <c r="B740" s="4" t="s">
        <v>3520</v>
      </c>
      <c r="C740" s="4" t="s">
        <v>3527</v>
      </c>
      <c r="D740" s="4" t="s">
        <v>3528</v>
      </c>
      <c r="E740" s="4" t="s">
        <v>3529</v>
      </c>
      <c r="F740" s="4" t="s">
        <v>3530</v>
      </c>
      <c r="G740" s="4" t="s">
        <v>3531</v>
      </c>
      <c r="H740" s="4" t="s">
        <v>3532</v>
      </c>
      <c r="I740" s="57">
        <v>96.8</v>
      </c>
      <c r="J740" s="5">
        <f t="shared" si="27"/>
        <v>29040</v>
      </c>
      <c r="K740" s="14">
        <v>22</v>
      </c>
      <c r="L740" s="6"/>
      <c r="M740" s="4" t="s">
        <v>3533</v>
      </c>
      <c r="N740" s="4" t="s">
        <v>18</v>
      </c>
      <c r="O740" s="4" t="s">
        <v>3532</v>
      </c>
      <c r="P740" s="4" t="s">
        <v>3534</v>
      </c>
      <c r="Q740" s="4" t="s">
        <v>20</v>
      </c>
      <c r="R740" s="4" t="s">
        <v>1589</v>
      </c>
      <c r="S740" s="4" t="s">
        <v>22</v>
      </c>
      <c r="T740" s="7">
        <v>48</v>
      </c>
    </row>
    <row r="741" spans="1:20" s="1" customFormat="1">
      <c r="A741" s="4" t="s">
        <v>3519</v>
      </c>
      <c r="B741" s="4" t="s">
        <v>3520</v>
      </c>
      <c r="C741" s="4" t="s">
        <v>3535</v>
      </c>
      <c r="D741" s="4" t="s">
        <v>3536</v>
      </c>
      <c r="E741" s="4" t="s">
        <v>3537</v>
      </c>
      <c r="F741" s="4" t="s">
        <v>2005</v>
      </c>
      <c r="G741" s="4" t="s">
        <v>32</v>
      </c>
      <c r="H741" s="4" t="s">
        <v>201</v>
      </c>
      <c r="I741" s="57">
        <v>320</v>
      </c>
      <c r="J741" s="5">
        <f t="shared" si="27"/>
        <v>960</v>
      </c>
      <c r="K741" s="14">
        <v>22</v>
      </c>
      <c r="L741" s="6"/>
      <c r="M741" s="4" t="s">
        <v>2006</v>
      </c>
      <c r="N741" s="4" t="s">
        <v>18</v>
      </c>
      <c r="O741" s="4" t="s">
        <v>201</v>
      </c>
      <c r="P741" s="4" t="s">
        <v>3538</v>
      </c>
      <c r="Q741" s="4" t="s">
        <v>20</v>
      </c>
      <c r="R741" s="4" t="s">
        <v>2007</v>
      </c>
      <c r="S741" s="4" t="s">
        <v>22</v>
      </c>
      <c r="T741" s="7">
        <v>48</v>
      </c>
    </row>
    <row r="742" spans="1:20" s="1" customFormat="1">
      <c r="A742" s="9" t="s">
        <v>3519</v>
      </c>
      <c r="B742" s="9" t="s">
        <v>3520</v>
      </c>
      <c r="C742" s="9" t="s">
        <v>8078</v>
      </c>
      <c r="D742" s="9" t="s">
        <v>8079</v>
      </c>
      <c r="E742" s="9" t="s">
        <v>8080</v>
      </c>
      <c r="F742" s="9" t="s">
        <v>22</v>
      </c>
      <c r="G742" s="9" t="s">
        <v>59</v>
      </c>
      <c r="H742" s="9" t="s">
        <v>27</v>
      </c>
      <c r="I742" s="58">
        <v>0</v>
      </c>
      <c r="J742" s="10">
        <v>0</v>
      </c>
      <c r="K742" s="12">
        <v>22</v>
      </c>
      <c r="L742" s="12" t="s">
        <v>3539</v>
      </c>
      <c r="M742" s="4" t="s">
        <v>8081</v>
      </c>
      <c r="N742" s="9" t="s">
        <v>18</v>
      </c>
      <c r="O742" s="9" t="s">
        <v>27</v>
      </c>
      <c r="P742" s="4" t="s">
        <v>8082</v>
      </c>
      <c r="Q742" s="4" t="s">
        <v>20</v>
      </c>
      <c r="R742" s="4" t="s">
        <v>1911</v>
      </c>
      <c r="S742" s="9" t="s">
        <v>22</v>
      </c>
      <c r="T742" s="13">
        <v>48</v>
      </c>
    </row>
    <row r="743" spans="1:20" s="1" customFormat="1">
      <c r="A743" s="9" t="s">
        <v>3519</v>
      </c>
      <c r="B743" s="9" t="s">
        <v>3520</v>
      </c>
      <c r="C743" s="9" t="s">
        <v>8083</v>
      </c>
      <c r="D743" s="9" t="s">
        <v>8084</v>
      </c>
      <c r="E743" s="9" t="s">
        <v>22</v>
      </c>
      <c r="F743" s="9" t="s">
        <v>8085</v>
      </c>
      <c r="G743" s="9" t="s">
        <v>32</v>
      </c>
      <c r="H743" s="9" t="s">
        <v>254</v>
      </c>
      <c r="I743" s="58">
        <v>0</v>
      </c>
      <c r="J743" s="10">
        <v>0</v>
      </c>
      <c r="K743" s="12">
        <v>22</v>
      </c>
      <c r="L743" s="12" t="s">
        <v>3539</v>
      </c>
      <c r="M743" s="4" t="s">
        <v>33</v>
      </c>
      <c r="N743" s="9" t="s">
        <v>34</v>
      </c>
      <c r="O743" s="9" t="s">
        <v>254</v>
      </c>
      <c r="P743" s="4" t="s">
        <v>8086</v>
      </c>
      <c r="Q743" s="4" t="s">
        <v>20</v>
      </c>
      <c r="R743" s="4" t="s">
        <v>1589</v>
      </c>
      <c r="S743" s="9" t="s">
        <v>22</v>
      </c>
      <c r="T743" s="13">
        <v>48</v>
      </c>
    </row>
    <row r="744" spans="1:20" s="1" customFormat="1">
      <c r="A744" s="4" t="s">
        <v>3519</v>
      </c>
      <c r="B744" s="4" t="s">
        <v>3520</v>
      </c>
      <c r="C744" s="4" t="s">
        <v>3540</v>
      </c>
      <c r="D744" s="4" t="s">
        <v>7516</v>
      </c>
      <c r="E744" s="4" t="s">
        <v>3541</v>
      </c>
      <c r="F744" s="4" t="s">
        <v>3542</v>
      </c>
      <c r="G744" s="4" t="s">
        <v>59</v>
      </c>
      <c r="H744" s="4" t="s">
        <v>3543</v>
      </c>
      <c r="I744" s="57">
        <v>31.2</v>
      </c>
      <c r="J744" s="5">
        <f>H744*I744</f>
        <v>6864</v>
      </c>
      <c r="K744" s="14">
        <v>22</v>
      </c>
      <c r="L744" s="6"/>
      <c r="M744" s="4" t="s">
        <v>3544</v>
      </c>
      <c r="N744" s="4" t="s">
        <v>18</v>
      </c>
      <c r="O744" s="4" t="s">
        <v>3543</v>
      </c>
      <c r="P744" s="4" t="s">
        <v>3545</v>
      </c>
      <c r="Q744" s="4" t="s">
        <v>20</v>
      </c>
      <c r="R744" s="4" t="s">
        <v>1589</v>
      </c>
      <c r="S744" s="4" t="s">
        <v>22</v>
      </c>
      <c r="T744" s="7">
        <v>48</v>
      </c>
    </row>
    <row r="745" spans="1:20" s="1" customFormat="1">
      <c r="A745" s="4" t="s">
        <v>3519</v>
      </c>
      <c r="B745" s="4" t="s">
        <v>3520</v>
      </c>
      <c r="C745" s="4" t="s">
        <v>3546</v>
      </c>
      <c r="D745" s="4" t="s">
        <v>7517</v>
      </c>
      <c r="E745" s="4" t="s">
        <v>3547</v>
      </c>
      <c r="F745" s="4" t="s">
        <v>3542</v>
      </c>
      <c r="G745" s="4" t="s">
        <v>59</v>
      </c>
      <c r="H745" s="4" t="s">
        <v>3543</v>
      </c>
      <c r="I745" s="57">
        <v>35.200000000000003</v>
      </c>
      <c r="J745" s="5">
        <f>H745*I745</f>
        <v>7744.0000000000009</v>
      </c>
      <c r="K745" s="14">
        <v>22</v>
      </c>
      <c r="L745" s="6"/>
      <c r="M745" s="4" t="s">
        <v>3548</v>
      </c>
      <c r="N745" s="4" t="s">
        <v>18</v>
      </c>
      <c r="O745" s="4" t="s">
        <v>3543</v>
      </c>
      <c r="P745" s="4" t="s">
        <v>3549</v>
      </c>
      <c r="Q745" s="4" t="s">
        <v>20</v>
      </c>
      <c r="R745" s="4" t="s">
        <v>1589</v>
      </c>
      <c r="S745" s="4" t="s">
        <v>22</v>
      </c>
      <c r="T745" s="7">
        <v>48</v>
      </c>
    </row>
    <row r="746" spans="1:20" s="1" customFormat="1">
      <c r="A746" s="4" t="s">
        <v>3519</v>
      </c>
      <c r="B746" s="4" t="s">
        <v>3520</v>
      </c>
      <c r="C746" s="4" t="s">
        <v>3550</v>
      </c>
      <c r="D746" s="4" t="s">
        <v>7518</v>
      </c>
      <c r="E746" s="4" t="s">
        <v>3551</v>
      </c>
      <c r="F746" s="4" t="s">
        <v>3542</v>
      </c>
      <c r="G746" s="4" t="s">
        <v>59</v>
      </c>
      <c r="H746" s="4" t="s">
        <v>3543</v>
      </c>
      <c r="I746" s="57">
        <v>28</v>
      </c>
      <c r="J746" s="5">
        <f>H746*I746</f>
        <v>6160</v>
      </c>
      <c r="K746" s="14">
        <v>22</v>
      </c>
      <c r="L746" s="6"/>
      <c r="M746" s="4" t="s">
        <v>3552</v>
      </c>
      <c r="N746" s="4" t="s">
        <v>18</v>
      </c>
      <c r="O746" s="4" t="s">
        <v>3543</v>
      </c>
      <c r="P746" s="4" t="s">
        <v>3553</v>
      </c>
      <c r="Q746" s="4" t="s">
        <v>20</v>
      </c>
      <c r="R746" s="4" t="s">
        <v>1589</v>
      </c>
      <c r="S746" s="4" t="s">
        <v>22</v>
      </c>
      <c r="T746" s="7">
        <v>48</v>
      </c>
    </row>
    <row r="747" spans="1:20" s="1" customFormat="1">
      <c r="A747" s="4" t="s">
        <v>3519</v>
      </c>
      <c r="B747" s="4" t="s">
        <v>3520</v>
      </c>
      <c r="C747" s="4" t="s">
        <v>3554</v>
      </c>
      <c r="D747" s="4" t="s">
        <v>7519</v>
      </c>
      <c r="E747" s="4" t="s">
        <v>3555</v>
      </c>
      <c r="F747" s="4" t="s">
        <v>3542</v>
      </c>
      <c r="G747" s="4" t="s">
        <v>59</v>
      </c>
      <c r="H747" s="4" t="s">
        <v>3543</v>
      </c>
      <c r="I747" s="57">
        <v>9.6</v>
      </c>
      <c r="J747" s="5">
        <f>H747*I747</f>
        <v>2112</v>
      </c>
      <c r="K747" s="14">
        <v>22</v>
      </c>
      <c r="L747" s="6"/>
      <c r="M747" s="4" t="s">
        <v>3556</v>
      </c>
      <c r="N747" s="4" t="s">
        <v>18</v>
      </c>
      <c r="O747" s="4" t="s">
        <v>3543</v>
      </c>
      <c r="P747" s="4" t="s">
        <v>3557</v>
      </c>
      <c r="Q747" s="4" t="s">
        <v>20</v>
      </c>
      <c r="R747" s="4" t="s">
        <v>1589</v>
      </c>
      <c r="S747" s="4" t="s">
        <v>22</v>
      </c>
      <c r="T747" s="7">
        <v>48</v>
      </c>
    </row>
    <row r="748" spans="1:20" s="1" customFormat="1">
      <c r="A748" s="9" t="s">
        <v>3519</v>
      </c>
      <c r="B748" s="9" t="s">
        <v>3520</v>
      </c>
      <c r="C748" s="9" t="s">
        <v>3558</v>
      </c>
      <c r="D748" s="9" t="s">
        <v>3559</v>
      </c>
      <c r="E748" s="9" t="s">
        <v>3560</v>
      </c>
      <c r="F748" s="9" t="s">
        <v>3561</v>
      </c>
      <c r="G748" s="9" t="s">
        <v>32</v>
      </c>
      <c r="H748" s="9" t="s">
        <v>27</v>
      </c>
      <c r="I748" s="58"/>
      <c r="J748" s="10">
        <f>H748*I748</f>
        <v>0</v>
      </c>
      <c r="K748" s="12">
        <v>22</v>
      </c>
      <c r="L748" s="12" t="s">
        <v>3539</v>
      </c>
      <c r="M748" s="4" t="s">
        <v>3562</v>
      </c>
      <c r="N748" s="9" t="s">
        <v>18</v>
      </c>
      <c r="O748" s="9" t="s">
        <v>27</v>
      </c>
      <c r="P748" s="4" t="s">
        <v>3563</v>
      </c>
      <c r="Q748" s="4" t="s">
        <v>20</v>
      </c>
      <c r="R748" s="4" t="s">
        <v>1911</v>
      </c>
      <c r="S748" s="9" t="s">
        <v>22</v>
      </c>
      <c r="T748" s="13">
        <v>48</v>
      </c>
    </row>
    <row r="749" spans="1:20" s="1" customFormat="1">
      <c r="A749" s="9" t="s">
        <v>3519</v>
      </c>
      <c r="B749" s="9" t="s">
        <v>3520</v>
      </c>
      <c r="C749" s="9" t="s">
        <v>3558</v>
      </c>
      <c r="D749" s="9" t="s">
        <v>3559</v>
      </c>
      <c r="E749" s="9" t="s">
        <v>3560</v>
      </c>
      <c r="F749" s="9" t="s">
        <v>3561</v>
      </c>
      <c r="G749" s="9" t="s">
        <v>32</v>
      </c>
      <c r="H749" s="9" t="s">
        <v>27</v>
      </c>
      <c r="I749" s="58"/>
      <c r="J749" s="10">
        <v>0</v>
      </c>
      <c r="K749" s="12">
        <v>22</v>
      </c>
      <c r="L749" s="12" t="s">
        <v>3539</v>
      </c>
      <c r="M749" s="4" t="s">
        <v>3562</v>
      </c>
      <c r="N749" s="9" t="s">
        <v>18</v>
      </c>
      <c r="O749" s="9" t="s">
        <v>27</v>
      </c>
      <c r="P749" s="4" t="s">
        <v>3563</v>
      </c>
      <c r="Q749" s="4" t="s">
        <v>20</v>
      </c>
      <c r="R749" s="4" t="s">
        <v>1911</v>
      </c>
      <c r="S749" s="9" t="s">
        <v>22</v>
      </c>
      <c r="T749" s="13">
        <v>48</v>
      </c>
    </row>
    <row r="750" spans="1:20" s="1" customFormat="1">
      <c r="A750" s="4" t="s">
        <v>3519</v>
      </c>
      <c r="B750" s="4" t="s">
        <v>3520</v>
      </c>
      <c r="C750" s="4" t="s">
        <v>3564</v>
      </c>
      <c r="D750" s="4" t="s">
        <v>7520</v>
      </c>
      <c r="E750" s="4" t="s">
        <v>3565</v>
      </c>
      <c r="F750" s="4" t="s">
        <v>2008</v>
      </c>
      <c r="G750" s="4" t="s">
        <v>421</v>
      </c>
      <c r="H750" s="4" t="s">
        <v>27</v>
      </c>
      <c r="I750" s="57">
        <v>330.4</v>
      </c>
      <c r="J750" s="5">
        <f>H750*I750</f>
        <v>330.4</v>
      </c>
      <c r="K750" s="14">
        <v>22</v>
      </c>
      <c r="L750" s="6"/>
      <c r="M750" s="4" t="s">
        <v>3566</v>
      </c>
      <c r="N750" s="4" t="s">
        <v>18</v>
      </c>
      <c r="O750" s="4" t="s">
        <v>27</v>
      </c>
      <c r="P750" s="4" t="s">
        <v>3567</v>
      </c>
      <c r="Q750" s="4" t="s">
        <v>20</v>
      </c>
      <c r="R750" s="4" t="s">
        <v>3568</v>
      </c>
      <c r="S750" s="4" t="s">
        <v>22</v>
      </c>
      <c r="T750" s="7">
        <v>48</v>
      </c>
    </row>
    <row r="751" spans="1:20" s="1" customFormat="1">
      <c r="A751" s="9" t="s">
        <v>3519</v>
      </c>
      <c r="B751" s="9" t="s">
        <v>3520</v>
      </c>
      <c r="C751" s="9" t="s">
        <v>8087</v>
      </c>
      <c r="D751" s="9" t="s">
        <v>8088</v>
      </c>
      <c r="E751" s="9" t="s">
        <v>8089</v>
      </c>
      <c r="F751" s="9" t="s">
        <v>8090</v>
      </c>
      <c r="G751" s="9" t="s">
        <v>32</v>
      </c>
      <c r="H751" s="9" t="s">
        <v>27</v>
      </c>
      <c r="I751" s="58">
        <v>0</v>
      </c>
      <c r="J751" s="10">
        <v>0</v>
      </c>
      <c r="K751" s="12">
        <v>22</v>
      </c>
      <c r="L751" s="12" t="s">
        <v>3539</v>
      </c>
      <c r="M751" s="4" t="s">
        <v>8091</v>
      </c>
      <c r="N751" s="9" t="s">
        <v>18</v>
      </c>
      <c r="O751" s="9" t="s">
        <v>27</v>
      </c>
      <c r="P751" s="4" t="s">
        <v>8092</v>
      </c>
      <c r="Q751" s="4" t="s">
        <v>20</v>
      </c>
      <c r="R751" s="4" t="s">
        <v>1911</v>
      </c>
      <c r="S751" s="9" t="s">
        <v>22</v>
      </c>
      <c r="T751" s="13">
        <v>48</v>
      </c>
    </row>
    <row r="752" spans="1:20" s="1" customFormat="1">
      <c r="A752" s="4" t="s">
        <v>3519</v>
      </c>
      <c r="B752" s="4" t="s">
        <v>3520</v>
      </c>
      <c r="C752" s="4" t="s">
        <v>3569</v>
      </c>
      <c r="D752" s="4" t="s">
        <v>3570</v>
      </c>
      <c r="E752" s="4" t="s">
        <v>3571</v>
      </c>
      <c r="F752" s="4" t="s">
        <v>22</v>
      </c>
      <c r="G752" s="4" t="s">
        <v>421</v>
      </c>
      <c r="H752" s="4" t="s">
        <v>27</v>
      </c>
      <c r="I752" s="57">
        <v>60.8</v>
      </c>
      <c r="J752" s="5">
        <f t="shared" ref="J752:J763" si="28">H752*I752</f>
        <v>60.8</v>
      </c>
      <c r="K752" s="14">
        <v>22</v>
      </c>
      <c r="L752" s="6"/>
      <c r="M752" s="4" t="s">
        <v>3572</v>
      </c>
      <c r="N752" s="4" t="s">
        <v>18</v>
      </c>
      <c r="O752" s="4" t="s">
        <v>27</v>
      </c>
      <c r="P752" s="4" t="s">
        <v>3573</v>
      </c>
      <c r="Q752" s="4" t="s">
        <v>20</v>
      </c>
      <c r="R752" s="4" t="s">
        <v>3574</v>
      </c>
      <c r="S752" s="4" t="s">
        <v>22</v>
      </c>
      <c r="T752" s="7">
        <v>48</v>
      </c>
    </row>
    <row r="753" spans="1:20" s="1" customFormat="1">
      <c r="A753" s="4" t="s">
        <v>3519</v>
      </c>
      <c r="B753" s="4" t="s">
        <v>3520</v>
      </c>
      <c r="C753" s="4" t="s">
        <v>3575</v>
      </c>
      <c r="D753" s="4" t="s">
        <v>7528</v>
      </c>
      <c r="E753" s="4" t="s">
        <v>3576</v>
      </c>
      <c r="F753" s="4" t="s">
        <v>3577</v>
      </c>
      <c r="G753" s="4" t="s">
        <v>421</v>
      </c>
      <c r="H753" s="4" t="s">
        <v>16</v>
      </c>
      <c r="I753" s="57">
        <v>1785.7</v>
      </c>
      <c r="J753" s="5">
        <f t="shared" si="28"/>
        <v>3571.4</v>
      </c>
      <c r="K753" s="14">
        <v>22</v>
      </c>
      <c r="L753" s="6"/>
      <c r="M753" s="4" t="s">
        <v>3578</v>
      </c>
      <c r="N753" s="4" t="s">
        <v>18</v>
      </c>
      <c r="O753" s="4" t="s">
        <v>16</v>
      </c>
      <c r="P753" s="4" t="s">
        <v>3579</v>
      </c>
      <c r="Q753" s="4" t="s">
        <v>20</v>
      </c>
      <c r="R753" s="4" t="s">
        <v>3568</v>
      </c>
      <c r="S753" s="4" t="s">
        <v>22</v>
      </c>
      <c r="T753" s="7">
        <v>48</v>
      </c>
    </row>
    <row r="754" spans="1:20" s="1" customFormat="1">
      <c r="A754" s="4" t="s">
        <v>3519</v>
      </c>
      <c r="B754" s="4" t="s">
        <v>3520</v>
      </c>
      <c r="C754" s="4" t="s">
        <v>3580</v>
      </c>
      <c r="D754" s="4" t="s">
        <v>7527</v>
      </c>
      <c r="E754" s="4" t="s">
        <v>3581</v>
      </c>
      <c r="F754" s="4" t="s">
        <v>3582</v>
      </c>
      <c r="G754" s="4" t="s">
        <v>421</v>
      </c>
      <c r="H754" s="4" t="s">
        <v>16</v>
      </c>
      <c r="I754" s="57">
        <v>2142.6999999999998</v>
      </c>
      <c r="J754" s="5">
        <f t="shared" si="28"/>
        <v>4285.3999999999996</v>
      </c>
      <c r="K754" s="14">
        <v>22</v>
      </c>
      <c r="L754" s="6"/>
      <c r="M754" s="4" t="s">
        <v>3583</v>
      </c>
      <c r="N754" s="4" t="s">
        <v>18</v>
      </c>
      <c r="O754" s="4" t="s">
        <v>16</v>
      </c>
      <c r="P754" s="4" t="s">
        <v>3584</v>
      </c>
      <c r="Q754" s="4" t="s">
        <v>20</v>
      </c>
      <c r="R754" s="4" t="s">
        <v>3568</v>
      </c>
      <c r="S754" s="4" t="s">
        <v>22</v>
      </c>
      <c r="T754" s="7">
        <v>48</v>
      </c>
    </row>
    <row r="755" spans="1:20" s="1" customFormat="1">
      <c r="A755" s="4" t="s">
        <v>3519</v>
      </c>
      <c r="B755" s="4" t="s">
        <v>3520</v>
      </c>
      <c r="C755" s="4" t="s">
        <v>3585</v>
      </c>
      <c r="D755" s="4" t="s">
        <v>7526</v>
      </c>
      <c r="E755" s="4" t="s">
        <v>3586</v>
      </c>
      <c r="F755" s="4" t="s">
        <v>3587</v>
      </c>
      <c r="G755" s="4" t="s">
        <v>421</v>
      </c>
      <c r="H755" s="4" t="s">
        <v>16</v>
      </c>
      <c r="I755" s="57">
        <v>1038.0999999999999</v>
      </c>
      <c r="J755" s="5">
        <f t="shared" si="28"/>
        <v>2076.1999999999998</v>
      </c>
      <c r="K755" s="14">
        <v>22</v>
      </c>
      <c r="L755" s="6"/>
      <c r="M755" s="4" t="s">
        <v>3588</v>
      </c>
      <c r="N755" s="4" t="s">
        <v>18</v>
      </c>
      <c r="O755" s="4" t="s">
        <v>16</v>
      </c>
      <c r="P755" s="4" t="s">
        <v>3589</v>
      </c>
      <c r="Q755" s="4" t="s">
        <v>20</v>
      </c>
      <c r="R755" s="4" t="s">
        <v>3568</v>
      </c>
      <c r="S755" s="4" t="s">
        <v>22</v>
      </c>
      <c r="T755" s="7">
        <v>48</v>
      </c>
    </row>
    <row r="756" spans="1:20" s="1" customFormat="1">
      <c r="A756" s="4" t="s">
        <v>3519</v>
      </c>
      <c r="B756" s="4" t="s">
        <v>3520</v>
      </c>
      <c r="C756" s="4" t="s">
        <v>3590</v>
      </c>
      <c r="D756" s="4" t="s">
        <v>7525</v>
      </c>
      <c r="E756" s="4" t="s">
        <v>3591</v>
      </c>
      <c r="F756" s="4" t="s">
        <v>3592</v>
      </c>
      <c r="G756" s="4" t="s">
        <v>421</v>
      </c>
      <c r="H756" s="4" t="s">
        <v>366</v>
      </c>
      <c r="I756" s="57">
        <v>206.5</v>
      </c>
      <c r="J756" s="5">
        <f t="shared" si="28"/>
        <v>1652</v>
      </c>
      <c r="K756" s="14">
        <v>22</v>
      </c>
      <c r="L756" s="6"/>
      <c r="M756" s="4" t="s">
        <v>3593</v>
      </c>
      <c r="N756" s="4" t="s">
        <v>18</v>
      </c>
      <c r="O756" s="4" t="s">
        <v>366</v>
      </c>
      <c r="P756" s="4" t="s">
        <v>3594</v>
      </c>
      <c r="Q756" s="4" t="s">
        <v>20</v>
      </c>
      <c r="R756" s="4" t="s">
        <v>3568</v>
      </c>
      <c r="S756" s="4" t="s">
        <v>22</v>
      </c>
      <c r="T756" s="7">
        <v>48</v>
      </c>
    </row>
    <row r="757" spans="1:20" s="1" customFormat="1">
      <c r="A757" s="4" t="s">
        <v>3519</v>
      </c>
      <c r="B757" s="4" t="s">
        <v>3520</v>
      </c>
      <c r="C757" s="4" t="s">
        <v>3595</v>
      </c>
      <c r="D757" s="4" t="s">
        <v>7524</v>
      </c>
      <c r="E757" s="4" t="s">
        <v>3596</v>
      </c>
      <c r="F757" s="4" t="s">
        <v>3587</v>
      </c>
      <c r="G757" s="4" t="s">
        <v>421</v>
      </c>
      <c r="H757" s="4" t="s">
        <v>16</v>
      </c>
      <c r="I757" s="57">
        <v>3187.1</v>
      </c>
      <c r="J757" s="5">
        <f t="shared" si="28"/>
        <v>6374.2</v>
      </c>
      <c r="K757" s="14">
        <v>22</v>
      </c>
      <c r="L757" s="6"/>
      <c r="M757" s="4" t="s">
        <v>3597</v>
      </c>
      <c r="N757" s="4" t="s">
        <v>18</v>
      </c>
      <c r="O757" s="4" t="s">
        <v>16</v>
      </c>
      <c r="P757" s="4" t="s">
        <v>3598</v>
      </c>
      <c r="Q757" s="4" t="s">
        <v>20</v>
      </c>
      <c r="R757" s="4" t="s">
        <v>3568</v>
      </c>
      <c r="S757" s="4" t="s">
        <v>22</v>
      </c>
      <c r="T757" s="7">
        <v>48</v>
      </c>
    </row>
    <row r="758" spans="1:20" s="1" customFormat="1">
      <c r="A758" s="4" t="s">
        <v>3519</v>
      </c>
      <c r="B758" s="4" t="s">
        <v>3520</v>
      </c>
      <c r="C758" s="4" t="s">
        <v>3599</v>
      </c>
      <c r="D758" s="4" t="s">
        <v>7523</v>
      </c>
      <c r="E758" s="4" t="s">
        <v>3600</v>
      </c>
      <c r="F758" s="4" t="s">
        <v>3601</v>
      </c>
      <c r="G758" s="4" t="s">
        <v>421</v>
      </c>
      <c r="H758" s="4" t="s">
        <v>16</v>
      </c>
      <c r="I758" s="57">
        <v>1634.5</v>
      </c>
      <c r="J758" s="5">
        <f t="shared" si="28"/>
        <v>3269</v>
      </c>
      <c r="K758" s="14">
        <v>22</v>
      </c>
      <c r="L758" s="6"/>
      <c r="M758" s="4" t="s">
        <v>3602</v>
      </c>
      <c r="N758" s="4" t="s">
        <v>18</v>
      </c>
      <c r="O758" s="4" t="s">
        <v>16</v>
      </c>
      <c r="P758" s="4" t="s">
        <v>3603</v>
      </c>
      <c r="Q758" s="4" t="s">
        <v>20</v>
      </c>
      <c r="R758" s="4" t="s">
        <v>3568</v>
      </c>
      <c r="S758" s="4" t="s">
        <v>22</v>
      </c>
      <c r="T758" s="7">
        <v>48</v>
      </c>
    </row>
    <row r="759" spans="1:20" s="1" customFormat="1">
      <c r="A759" s="4" t="s">
        <v>3519</v>
      </c>
      <c r="B759" s="4" t="s">
        <v>3520</v>
      </c>
      <c r="C759" s="4" t="s">
        <v>3604</v>
      </c>
      <c r="D759" s="4" t="s">
        <v>7522</v>
      </c>
      <c r="E759" s="4" t="s">
        <v>3605</v>
      </c>
      <c r="F759" s="4" t="s">
        <v>3606</v>
      </c>
      <c r="G759" s="4" t="s">
        <v>421</v>
      </c>
      <c r="H759" s="4" t="s">
        <v>16</v>
      </c>
      <c r="I759" s="57">
        <v>427.7</v>
      </c>
      <c r="J759" s="5">
        <f t="shared" si="28"/>
        <v>855.4</v>
      </c>
      <c r="K759" s="14">
        <v>22</v>
      </c>
      <c r="L759" s="6"/>
      <c r="M759" s="4" t="s">
        <v>3607</v>
      </c>
      <c r="N759" s="4" t="s">
        <v>18</v>
      </c>
      <c r="O759" s="4" t="s">
        <v>16</v>
      </c>
      <c r="P759" s="4" t="s">
        <v>3608</v>
      </c>
      <c r="Q759" s="4" t="s">
        <v>20</v>
      </c>
      <c r="R759" s="4" t="s">
        <v>3568</v>
      </c>
      <c r="S759" s="4" t="s">
        <v>22</v>
      </c>
      <c r="T759" s="7">
        <v>48</v>
      </c>
    </row>
    <row r="760" spans="1:20" s="1" customFormat="1">
      <c r="A760" s="4" t="s">
        <v>3519</v>
      </c>
      <c r="B760" s="4" t="s">
        <v>3520</v>
      </c>
      <c r="C760" s="4" t="s">
        <v>3609</v>
      </c>
      <c r="D760" s="4" t="s">
        <v>7521</v>
      </c>
      <c r="E760" s="4" t="s">
        <v>3610</v>
      </c>
      <c r="F760" s="4" t="s">
        <v>3611</v>
      </c>
      <c r="G760" s="4" t="s">
        <v>421</v>
      </c>
      <c r="H760" s="4" t="s">
        <v>366</v>
      </c>
      <c r="I760" s="57">
        <v>733.6</v>
      </c>
      <c r="J760" s="5">
        <f t="shared" si="28"/>
        <v>5868.8</v>
      </c>
      <c r="K760" s="14">
        <v>22</v>
      </c>
      <c r="L760" s="6"/>
      <c r="M760" s="4" t="s">
        <v>3612</v>
      </c>
      <c r="N760" s="4" t="s">
        <v>18</v>
      </c>
      <c r="O760" s="4" t="s">
        <v>366</v>
      </c>
      <c r="P760" s="4" t="s">
        <v>3613</v>
      </c>
      <c r="Q760" s="4" t="s">
        <v>20</v>
      </c>
      <c r="R760" s="4" t="s">
        <v>3568</v>
      </c>
      <c r="S760" s="4" t="s">
        <v>22</v>
      </c>
      <c r="T760" s="7">
        <v>48</v>
      </c>
    </row>
    <row r="761" spans="1:20" s="1" customFormat="1">
      <c r="A761" s="4" t="s">
        <v>3519</v>
      </c>
      <c r="B761" s="4" t="s">
        <v>3520</v>
      </c>
      <c r="C761" s="4" t="s">
        <v>3614</v>
      </c>
      <c r="D761" s="4" t="s">
        <v>3615</v>
      </c>
      <c r="E761" s="4" t="s">
        <v>3616</v>
      </c>
      <c r="F761" s="4" t="s">
        <v>22</v>
      </c>
      <c r="G761" s="4" t="s">
        <v>32</v>
      </c>
      <c r="H761" s="4" t="s">
        <v>201</v>
      </c>
      <c r="I761" s="57">
        <v>376</v>
      </c>
      <c r="J761" s="5">
        <f t="shared" si="28"/>
        <v>1128</v>
      </c>
      <c r="K761" s="14">
        <v>22</v>
      </c>
      <c r="L761" s="6"/>
      <c r="M761" s="4" t="s">
        <v>3617</v>
      </c>
      <c r="N761" s="4" t="s">
        <v>18</v>
      </c>
      <c r="O761" s="4" t="s">
        <v>201</v>
      </c>
      <c r="P761" s="4" t="s">
        <v>3618</v>
      </c>
      <c r="Q761" s="4" t="s">
        <v>20</v>
      </c>
      <c r="R761" s="4" t="s">
        <v>2007</v>
      </c>
      <c r="S761" s="4" t="s">
        <v>22</v>
      </c>
      <c r="T761" s="7">
        <v>48</v>
      </c>
    </row>
    <row r="762" spans="1:20" s="1" customFormat="1">
      <c r="A762" s="4" t="s">
        <v>3519</v>
      </c>
      <c r="B762" s="4" t="s">
        <v>3520</v>
      </c>
      <c r="C762" s="4" t="s">
        <v>3619</v>
      </c>
      <c r="D762" s="4" t="s">
        <v>7529</v>
      </c>
      <c r="E762" s="4" t="s">
        <v>3620</v>
      </c>
      <c r="F762" s="4" t="s">
        <v>3621</v>
      </c>
      <c r="G762" s="4" t="s">
        <v>32</v>
      </c>
      <c r="H762" s="4" t="s">
        <v>366</v>
      </c>
      <c r="I762" s="57">
        <v>352</v>
      </c>
      <c r="J762" s="5">
        <f t="shared" si="28"/>
        <v>2816</v>
      </c>
      <c r="K762" s="14">
        <v>22</v>
      </c>
      <c r="L762" s="6"/>
      <c r="M762" s="4" t="s">
        <v>3622</v>
      </c>
      <c r="N762" s="4" t="s">
        <v>18</v>
      </c>
      <c r="O762" s="4" t="s">
        <v>366</v>
      </c>
      <c r="P762" s="4" t="s">
        <v>3623</v>
      </c>
      <c r="Q762" s="4" t="s">
        <v>20</v>
      </c>
      <c r="R762" s="4" t="s">
        <v>2007</v>
      </c>
      <c r="S762" s="4" t="s">
        <v>22</v>
      </c>
      <c r="T762" s="7">
        <v>48</v>
      </c>
    </row>
    <row r="763" spans="1:20" s="1" customFormat="1">
      <c r="A763" s="4" t="s">
        <v>3519</v>
      </c>
      <c r="B763" s="4" t="s">
        <v>3520</v>
      </c>
      <c r="C763" s="4" t="s">
        <v>3624</v>
      </c>
      <c r="D763" s="4" t="s">
        <v>7530</v>
      </c>
      <c r="E763" s="4" t="s">
        <v>3625</v>
      </c>
      <c r="F763" s="4" t="s">
        <v>3621</v>
      </c>
      <c r="G763" s="4" t="s">
        <v>32</v>
      </c>
      <c r="H763" s="4" t="s">
        <v>366</v>
      </c>
      <c r="I763" s="57">
        <v>320</v>
      </c>
      <c r="J763" s="5">
        <f t="shared" si="28"/>
        <v>2560</v>
      </c>
      <c r="K763" s="14">
        <v>22</v>
      </c>
      <c r="L763" s="6"/>
      <c r="M763" s="4" t="s">
        <v>3626</v>
      </c>
      <c r="N763" s="4" t="s">
        <v>18</v>
      </c>
      <c r="O763" s="4" t="s">
        <v>366</v>
      </c>
      <c r="P763" s="4" t="s">
        <v>3627</v>
      </c>
      <c r="Q763" s="4" t="s">
        <v>20</v>
      </c>
      <c r="R763" s="4" t="s">
        <v>2007</v>
      </c>
      <c r="S763" s="4" t="s">
        <v>22</v>
      </c>
      <c r="T763" s="7">
        <v>48</v>
      </c>
    </row>
    <row r="764" spans="1:20" s="1" customFormat="1">
      <c r="A764" s="9" t="s">
        <v>3519</v>
      </c>
      <c r="B764" s="9" t="s">
        <v>3520</v>
      </c>
      <c r="C764" s="9" t="s">
        <v>8093</v>
      </c>
      <c r="D764" s="9" t="s">
        <v>8094</v>
      </c>
      <c r="E764" s="9" t="s">
        <v>8095</v>
      </c>
      <c r="F764" s="9" t="s">
        <v>3621</v>
      </c>
      <c r="G764" s="9" t="s">
        <v>32</v>
      </c>
      <c r="H764" s="9" t="s">
        <v>366</v>
      </c>
      <c r="I764" s="58">
        <v>0</v>
      </c>
      <c r="J764" s="10">
        <v>0</v>
      </c>
      <c r="K764" s="12">
        <v>22</v>
      </c>
      <c r="L764" s="12" t="s">
        <v>3539</v>
      </c>
      <c r="M764" s="4" t="s">
        <v>3622</v>
      </c>
      <c r="N764" s="9" t="s">
        <v>18</v>
      </c>
      <c r="O764" s="9" t="s">
        <v>366</v>
      </c>
      <c r="P764" s="4" t="s">
        <v>8096</v>
      </c>
      <c r="Q764" s="4" t="s">
        <v>20</v>
      </c>
      <c r="R764" s="4" t="s">
        <v>2007</v>
      </c>
      <c r="S764" s="9" t="s">
        <v>22</v>
      </c>
      <c r="T764" s="13">
        <v>48</v>
      </c>
    </row>
    <row r="765" spans="1:20" s="1" customFormat="1">
      <c r="A765" s="4" t="s">
        <v>3519</v>
      </c>
      <c r="B765" s="4" t="s">
        <v>3520</v>
      </c>
      <c r="C765" s="4" t="s">
        <v>3628</v>
      </c>
      <c r="D765" s="4" t="s">
        <v>7531</v>
      </c>
      <c r="E765" s="4" t="s">
        <v>3629</v>
      </c>
      <c r="F765" s="4" t="s">
        <v>2008</v>
      </c>
      <c r="G765" s="4" t="s">
        <v>32</v>
      </c>
      <c r="H765" s="4" t="s">
        <v>75</v>
      </c>
      <c r="I765" s="57">
        <v>320</v>
      </c>
      <c r="J765" s="5">
        <f t="shared" ref="J765:J796" si="29">H765*I765</f>
        <v>1600</v>
      </c>
      <c r="K765" s="14">
        <v>22</v>
      </c>
      <c r="L765" s="6"/>
      <c r="M765" s="4" t="s">
        <v>3630</v>
      </c>
      <c r="N765" s="4" t="s">
        <v>18</v>
      </c>
      <c r="O765" s="4" t="s">
        <v>75</v>
      </c>
      <c r="P765" s="4" t="s">
        <v>3631</v>
      </c>
      <c r="Q765" s="4" t="s">
        <v>20</v>
      </c>
      <c r="R765" s="4" t="s">
        <v>2007</v>
      </c>
      <c r="S765" s="4" t="s">
        <v>22</v>
      </c>
      <c r="T765" s="7">
        <v>48</v>
      </c>
    </row>
    <row r="766" spans="1:20" s="1" customFormat="1">
      <c r="A766" s="4" t="s">
        <v>3519</v>
      </c>
      <c r="B766" s="4" t="s">
        <v>3520</v>
      </c>
      <c r="C766" s="4" t="s">
        <v>3632</v>
      </c>
      <c r="D766" s="4" t="s">
        <v>3633</v>
      </c>
      <c r="E766" s="4" t="s">
        <v>3634</v>
      </c>
      <c r="F766" s="4" t="s">
        <v>2009</v>
      </c>
      <c r="G766" s="4" t="s">
        <v>32</v>
      </c>
      <c r="H766" s="4" t="s">
        <v>27</v>
      </c>
      <c r="I766" s="57">
        <v>288</v>
      </c>
      <c r="J766" s="5">
        <f t="shared" si="29"/>
        <v>288</v>
      </c>
      <c r="K766" s="14">
        <v>22</v>
      </c>
      <c r="L766" s="6"/>
      <c r="M766" s="4" t="s">
        <v>3635</v>
      </c>
      <c r="N766" s="4" t="s">
        <v>18</v>
      </c>
      <c r="O766" s="4" t="s">
        <v>27</v>
      </c>
      <c r="P766" s="4" t="s">
        <v>3636</v>
      </c>
      <c r="Q766" s="4" t="s">
        <v>20</v>
      </c>
      <c r="R766" s="4" t="s">
        <v>2007</v>
      </c>
      <c r="S766" s="4" t="s">
        <v>22</v>
      </c>
      <c r="T766" s="7">
        <v>48</v>
      </c>
    </row>
    <row r="767" spans="1:20" s="1" customFormat="1">
      <c r="A767" s="4" t="s">
        <v>3519</v>
      </c>
      <c r="B767" s="4" t="s">
        <v>3520</v>
      </c>
      <c r="C767" s="4" t="s">
        <v>3637</v>
      </c>
      <c r="D767" s="4" t="s">
        <v>3638</v>
      </c>
      <c r="E767" s="4" t="s">
        <v>3639</v>
      </c>
      <c r="F767" s="4" t="s">
        <v>22</v>
      </c>
      <c r="G767" s="4" t="s">
        <v>32</v>
      </c>
      <c r="H767" s="4" t="s">
        <v>16</v>
      </c>
      <c r="I767" s="57">
        <v>438.2</v>
      </c>
      <c r="J767" s="5">
        <f t="shared" si="29"/>
        <v>876.4</v>
      </c>
      <c r="K767" s="14">
        <v>22</v>
      </c>
      <c r="L767" s="6"/>
      <c r="M767" s="4" t="s">
        <v>3640</v>
      </c>
      <c r="N767" s="4" t="s">
        <v>18</v>
      </c>
      <c r="O767" s="4" t="s">
        <v>16</v>
      </c>
      <c r="P767" s="4" t="s">
        <v>3641</v>
      </c>
      <c r="Q767" s="4" t="s">
        <v>20</v>
      </c>
      <c r="R767" s="4" t="s">
        <v>3568</v>
      </c>
      <c r="S767" s="4" t="s">
        <v>22</v>
      </c>
      <c r="T767" s="7">
        <v>48</v>
      </c>
    </row>
    <row r="768" spans="1:20" s="1" customFormat="1">
      <c r="A768" s="4" t="s">
        <v>3519</v>
      </c>
      <c r="B768" s="4" t="s">
        <v>3520</v>
      </c>
      <c r="C768" s="4" t="s">
        <v>3642</v>
      </c>
      <c r="D768" s="4" t="s">
        <v>3643</v>
      </c>
      <c r="E768" s="4" t="s">
        <v>3644</v>
      </c>
      <c r="F768" s="4" t="s">
        <v>3645</v>
      </c>
      <c r="G768" s="4" t="s">
        <v>32</v>
      </c>
      <c r="H768" s="4" t="s">
        <v>16</v>
      </c>
      <c r="I768" s="57">
        <v>555.79999999999995</v>
      </c>
      <c r="J768" s="5">
        <f t="shared" si="29"/>
        <v>1111.5999999999999</v>
      </c>
      <c r="K768" s="14">
        <v>22</v>
      </c>
      <c r="L768" s="6"/>
      <c r="M768" s="4" t="s">
        <v>3646</v>
      </c>
      <c r="N768" s="4" t="s">
        <v>18</v>
      </c>
      <c r="O768" s="4" t="s">
        <v>16</v>
      </c>
      <c r="P768" s="4" t="s">
        <v>3647</v>
      </c>
      <c r="Q768" s="4" t="s">
        <v>20</v>
      </c>
      <c r="R768" s="4" t="s">
        <v>3568</v>
      </c>
      <c r="S768" s="4" t="s">
        <v>22</v>
      </c>
      <c r="T768" s="7">
        <v>48</v>
      </c>
    </row>
    <row r="769" spans="1:20" s="1" customFormat="1">
      <c r="A769" s="4" t="s">
        <v>3519</v>
      </c>
      <c r="B769" s="4" t="s">
        <v>3520</v>
      </c>
      <c r="C769" s="4" t="s">
        <v>3648</v>
      </c>
      <c r="D769" s="4" t="s">
        <v>3649</v>
      </c>
      <c r="E769" s="4" t="s">
        <v>3650</v>
      </c>
      <c r="F769" s="4" t="s">
        <v>3651</v>
      </c>
      <c r="G769" s="4" t="s">
        <v>32</v>
      </c>
      <c r="H769" s="4" t="s">
        <v>16</v>
      </c>
      <c r="I769" s="57">
        <v>526.4</v>
      </c>
      <c r="J769" s="5">
        <f t="shared" si="29"/>
        <v>1052.8</v>
      </c>
      <c r="K769" s="14">
        <v>22</v>
      </c>
      <c r="L769" s="6"/>
      <c r="M769" s="4" t="s">
        <v>3652</v>
      </c>
      <c r="N769" s="4" t="s">
        <v>18</v>
      </c>
      <c r="O769" s="4" t="s">
        <v>16</v>
      </c>
      <c r="P769" s="4" t="s">
        <v>3653</v>
      </c>
      <c r="Q769" s="4" t="s">
        <v>20</v>
      </c>
      <c r="R769" s="4" t="s">
        <v>3568</v>
      </c>
      <c r="S769" s="4" t="s">
        <v>22</v>
      </c>
      <c r="T769" s="7">
        <v>48</v>
      </c>
    </row>
    <row r="770" spans="1:20" s="1" customFormat="1">
      <c r="A770" s="4" t="s">
        <v>3519</v>
      </c>
      <c r="B770" s="4" t="s">
        <v>3520</v>
      </c>
      <c r="C770" s="4" t="s">
        <v>3654</v>
      </c>
      <c r="D770" s="4" t="s">
        <v>3655</v>
      </c>
      <c r="E770" s="4" t="s">
        <v>3656</v>
      </c>
      <c r="F770" s="4" t="s">
        <v>3657</v>
      </c>
      <c r="G770" s="4" t="s">
        <v>32</v>
      </c>
      <c r="H770" s="4" t="s">
        <v>488</v>
      </c>
      <c r="I770" s="57">
        <v>56</v>
      </c>
      <c r="J770" s="5">
        <f t="shared" si="29"/>
        <v>2240</v>
      </c>
      <c r="K770" s="14">
        <v>22</v>
      </c>
      <c r="L770" s="6"/>
      <c r="M770" s="4" t="s">
        <v>3658</v>
      </c>
      <c r="N770" s="4" t="s">
        <v>18</v>
      </c>
      <c r="O770" s="4" t="s">
        <v>488</v>
      </c>
      <c r="P770" s="4" t="s">
        <v>3659</v>
      </c>
      <c r="Q770" s="4" t="s">
        <v>20</v>
      </c>
      <c r="R770" s="4" t="s">
        <v>1589</v>
      </c>
      <c r="S770" s="4" t="s">
        <v>22</v>
      </c>
      <c r="T770" s="7">
        <v>48</v>
      </c>
    </row>
    <row r="771" spans="1:20" s="1" customFormat="1">
      <c r="A771" s="4" t="s">
        <v>3519</v>
      </c>
      <c r="B771" s="4" t="s">
        <v>3520</v>
      </c>
      <c r="C771" s="4" t="s">
        <v>3660</v>
      </c>
      <c r="D771" s="4" t="s">
        <v>3661</v>
      </c>
      <c r="E771" s="4" t="s">
        <v>3662</v>
      </c>
      <c r="F771" s="4" t="s">
        <v>22</v>
      </c>
      <c r="G771" s="4" t="s">
        <v>32</v>
      </c>
      <c r="H771" s="4" t="s">
        <v>16</v>
      </c>
      <c r="I771" s="57">
        <v>1944.6</v>
      </c>
      <c r="J771" s="5">
        <f t="shared" si="29"/>
        <v>3889.2</v>
      </c>
      <c r="K771" s="14">
        <v>22</v>
      </c>
      <c r="L771" s="6"/>
      <c r="M771" s="4" t="s">
        <v>3663</v>
      </c>
      <c r="N771" s="4" t="s">
        <v>18</v>
      </c>
      <c r="O771" s="4" t="s">
        <v>16</v>
      </c>
      <c r="P771" s="4" t="s">
        <v>3664</v>
      </c>
      <c r="Q771" s="4" t="s">
        <v>20</v>
      </c>
      <c r="R771" s="4" t="s">
        <v>3568</v>
      </c>
      <c r="S771" s="4" t="s">
        <v>22</v>
      </c>
      <c r="T771" s="7">
        <v>48</v>
      </c>
    </row>
    <row r="772" spans="1:20" s="1" customFormat="1">
      <c r="A772" s="4" t="s">
        <v>3665</v>
      </c>
      <c r="B772" s="4" t="s">
        <v>3666</v>
      </c>
      <c r="C772" s="4" t="s">
        <v>3667</v>
      </c>
      <c r="D772" s="4" t="s">
        <v>3668</v>
      </c>
      <c r="E772" s="4" t="s">
        <v>3669</v>
      </c>
      <c r="F772" s="4" t="s">
        <v>22</v>
      </c>
      <c r="G772" s="4" t="s">
        <v>32</v>
      </c>
      <c r="H772" s="4" t="s">
        <v>27</v>
      </c>
      <c r="I772" s="57">
        <v>378</v>
      </c>
      <c r="J772" s="5">
        <f t="shared" si="29"/>
        <v>378</v>
      </c>
      <c r="K772" s="6">
        <v>22</v>
      </c>
      <c r="L772" s="6"/>
      <c r="M772" s="4" t="s">
        <v>3670</v>
      </c>
      <c r="N772" s="4" t="s">
        <v>18</v>
      </c>
      <c r="O772" s="4" t="s">
        <v>27</v>
      </c>
      <c r="P772" s="4" t="s">
        <v>3671</v>
      </c>
      <c r="Q772" s="4" t="s">
        <v>20</v>
      </c>
      <c r="R772" s="4" t="s">
        <v>1911</v>
      </c>
      <c r="S772" s="4" t="s">
        <v>22</v>
      </c>
      <c r="T772" s="7">
        <v>48</v>
      </c>
    </row>
    <row r="773" spans="1:20" s="1" customFormat="1">
      <c r="A773" s="4" t="s">
        <v>3665</v>
      </c>
      <c r="B773" s="4" t="s">
        <v>3666</v>
      </c>
      <c r="C773" s="4" t="s">
        <v>3672</v>
      </c>
      <c r="D773" s="4" t="s">
        <v>3673</v>
      </c>
      <c r="E773" s="4" t="s">
        <v>3674</v>
      </c>
      <c r="F773" s="4" t="s">
        <v>22</v>
      </c>
      <c r="G773" s="4" t="s">
        <v>32</v>
      </c>
      <c r="H773" s="4" t="s">
        <v>27</v>
      </c>
      <c r="I773" s="57">
        <v>134.29</v>
      </c>
      <c r="J773" s="5">
        <f t="shared" si="29"/>
        <v>134.29</v>
      </c>
      <c r="K773" s="6">
        <v>22</v>
      </c>
      <c r="L773" s="6"/>
      <c r="M773" s="4" t="s">
        <v>3675</v>
      </c>
      <c r="N773" s="4" t="s">
        <v>18</v>
      </c>
      <c r="O773" s="4" t="s">
        <v>27</v>
      </c>
      <c r="P773" s="4" t="s">
        <v>3676</v>
      </c>
      <c r="Q773" s="4" t="s">
        <v>20</v>
      </c>
      <c r="R773" s="4" t="s">
        <v>1911</v>
      </c>
      <c r="S773" s="4" t="s">
        <v>22</v>
      </c>
      <c r="T773" s="7">
        <v>48</v>
      </c>
    </row>
    <row r="774" spans="1:20" s="1" customFormat="1">
      <c r="A774" s="4" t="s">
        <v>3665</v>
      </c>
      <c r="B774" s="4" t="s">
        <v>3666</v>
      </c>
      <c r="C774" s="4" t="s">
        <v>3677</v>
      </c>
      <c r="D774" s="4" t="s">
        <v>7532</v>
      </c>
      <c r="E774" s="4">
        <v>689977</v>
      </c>
      <c r="F774" s="4" t="s">
        <v>22</v>
      </c>
      <c r="G774" s="4" t="s">
        <v>32</v>
      </c>
      <c r="H774" s="4" t="s">
        <v>27</v>
      </c>
      <c r="I774" s="57">
        <v>138.86000000000001</v>
      </c>
      <c r="J774" s="5">
        <f t="shared" si="29"/>
        <v>138.86000000000001</v>
      </c>
      <c r="K774" s="6">
        <v>22</v>
      </c>
      <c r="L774" s="6" t="s">
        <v>3678</v>
      </c>
      <c r="M774" s="4" t="s">
        <v>3679</v>
      </c>
      <c r="N774" s="4" t="s">
        <v>18</v>
      </c>
      <c r="O774" s="4" t="s">
        <v>27</v>
      </c>
      <c r="P774" s="4" t="s">
        <v>3680</v>
      </c>
      <c r="Q774" s="4" t="s">
        <v>20</v>
      </c>
      <c r="R774" s="4" t="s">
        <v>1911</v>
      </c>
      <c r="S774" s="4" t="s">
        <v>22</v>
      </c>
      <c r="T774" s="7">
        <v>48</v>
      </c>
    </row>
    <row r="775" spans="1:20" s="1" customFormat="1">
      <c r="A775" s="4" t="s">
        <v>3665</v>
      </c>
      <c r="B775" s="4" t="s">
        <v>3666</v>
      </c>
      <c r="C775" s="4" t="s">
        <v>3681</v>
      </c>
      <c r="D775" s="4" t="s">
        <v>7533</v>
      </c>
      <c r="E775" s="4" t="s">
        <v>3682</v>
      </c>
      <c r="F775" s="4" t="s">
        <v>3683</v>
      </c>
      <c r="G775" s="4" t="s">
        <v>59</v>
      </c>
      <c r="H775" s="4" t="s">
        <v>16</v>
      </c>
      <c r="I775" s="57">
        <v>315</v>
      </c>
      <c r="J775" s="5">
        <f t="shared" si="29"/>
        <v>630</v>
      </c>
      <c r="K775" s="6">
        <v>22</v>
      </c>
      <c r="L775" s="6"/>
      <c r="M775" s="4" t="s">
        <v>3684</v>
      </c>
      <c r="N775" s="4" t="s">
        <v>18</v>
      </c>
      <c r="O775" s="4" t="s">
        <v>16</v>
      </c>
      <c r="P775" s="4" t="s">
        <v>3685</v>
      </c>
      <c r="Q775" s="4" t="s">
        <v>20</v>
      </c>
      <c r="R775" s="4" t="s">
        <v>1911</v>
      </c>
      <c r="S775" s="4" t="s">
        <v>22</v>
      </c>
      <c r="T775" s="7">
        <v>48</v>
      </c>
    </row>
    <row r="776" spans="1:20" s="1" customFormat="1">
      <c r="A776" s="4" t="s">
        <v>3665</v>
      </c>
      <c r="B776" s="4" t="s">
        <v>3666</v>
      </c>
      <c r="C776" s="4" t="s">
        <v>3686</v>
      </c>
      <c r="D776" s="4" t="s">
        <v>7534</v>
      </c>
      <c r="E776" s="4" t="s">
        <v>3687</v>
      </c>
      <c r="F776" s="4" t="s">
        <v>3688</v>
      </c>
      <c r="G776" s="4" t="s">
        <v>59</v>
      </c>
      <c r="H776" s="4" t="s">
        <v>27</v>
      </c>
      <c r="I776" s="57">
        <v>225</v>
      </c>
      <c r="J776" s="5">
        <f t="shared" si="29"/>
        <v>225</v>
      </c>
      <c r="K776" s="6">
        <v>22</v>
      </c>
      <c r="L776" s="6"/>
      <c r="M776" s="4" t="s">
        <v>3689</v>
      </c>
      <c r="N776" s="4" t="s">
        <v>18</v>
      </c>
      <c r="O776" s="4" t="s">
        <v>27</v>
      </c>
      <c r="P776" s="4" t="s">
        <v>3690</v>
      </c>
      <c r="Q776" s="4" t="s">
        <v>20</v>
      </c>
      <c r="R776" s="4" t="s">
        <v>1911</v>
      </c>
      <c r="S776" s="4" t="s">
        <v>22</v>
      </c>
      <c r="T776" s="7">
        <v>48</v>
      </c>
    </row>
    <row r="777" spans="1:20" s="1" customFormat="1">
      <c r="A777" s="4" t="s">
        <v>3665</v>
      </c>
      <c r="B777" s="4" t="s">
        <v>3666</v>
      </c>
      <c r="C777" s="4" t="s">
        <v>3691</v>
      </c>
      <c r="D777" s="4" t="s">
        <v>7535</v>
      </c>
      <c r="E777" s="4" t="s">
        <v>3692</v>
      </c>
      <c r="F777" s="4" t="s">
        <v>3683</v>
      </c>
      <c r="G777" s="4" t="s">
        <v>59</v>
      </c>
      <c r="H777" s="4" t="s">
        <v>16</v>
      </c>
      <c r="I777" s="57">
        <v>415</v>
      </c>
      <c r="J777" s="5">
        <f t="shared" si="29"/>
        <v>830</v>
      </c>
      <c r="K777" s="6">
        <v>22</v>
      </c>
      <c r="L777" s="6"/>
      <c r="M777" s="4" t="s">
        <v>3693</v>
      </c>
      <c r="N777" s="4" t="s">
        <v>18</v>
      </c>
      <c r="O777" s="4" t="s">
        <v>16</v>
      </c>
      <c r="P777" s="4" t="s">
        <v>3694</v>
      </c>
      <c r="Q777" s="4" t="s">
        <v>20</v>
      </c>
      <c r="R777" s="4" t="s">
        <v>1911</v>
      </c>
      <c r="S777" s="4" t="s">
        <v>22</v>
      </c>
      <c r="T777" s="7">
        <v>48</v>
      </c>
    </row>
    <row r="778" spans="1:20" s="1" customFormat="1">
      <c r="A778" s="4" t="s">
        <v>3665</v>
      </c>
      <c r="B778" s="4" t="s">
        <v>3666</v>
      </c>
      <c r="C778" s="4" t="s">
        <v>3695</v>
      </c>
      <c r="D778" s="4" t="s">
        <v>7536</v>
      </c>
      <c r="E778" s="4" t="s">
        <v>3696</v>
      </c>
      <c r="F778" s="4" t="s">
        <v>3683</v>
      </c>
      <c r="G778" s="4" t="s">
        <v>59</v>
      </c>
      <c r="H778" s="4" t="s">
        <v>27</v>
      </c>
      <c r="I778" s="57">
        <v>401.63</v>
      </c>
      <c r="J778" s="5">
        <f t="shared" si="29"/>
        <v>401.63</v>
      </c>
      <c r="K778" s="6">
        <v>22</v>
      </c>
      <c r="L778" s="6"/>
      <c r="M778" s="4" t="s">
        <v>3697</v>
      </c>
      <c r="N778" s="4" t="s">
        <v>18</v>
      </c>
      <c r="O778" s="4" t="s">
        <v>27</v>
      </c>
      <c r="P778" s="4" t="s">
        <v>3698</v>
      </c>
      <c r="Q778" s="4" t="s">
        <v>20</v>
      </c>
      <c r="R778" s="4" t="s">
        <v>1911</v>
      </c>
      <c r="S778" s="4" t="s">
        <v>22</v>
      </c>
      <c r="T778" s="7">
        <v>48</v>
      </c>
    </row>
    <row r="779" spans="1:20" s="1" customFormat="1">
      <c r="A779" s="4" t="s">
        <v>3665</v>
      </c>
      <c r="B779" s="4" t="s">
        <v>3666</v>
      </c>
      <c r="C779" s="4" t="s">
        <v>3699</v>
      </c>
      <c r="D779" s="4" t="s">
        <v>7537</v>
      </c>
      <c r="E779" s="4" t="s">
        <v>3700</v>
      </c>
      <c r="F779" s="4" t="s">
        <v>3683</v>
      </c>
      <c r="G779" s="4" t="s">
        <v>59</v>
      </c>
      <c r="H779" s="4" t="s">
        <v>16</v>
      </c>
      <c r="I779" s="57">
        <v>274.13</v>
      </c>
      <c r="J779" s="5">
        <f t="shared" si="29"/>
        <v>548.26</v>
      </c>
      <c r="K779" s="6">
        <v>22</v>
      </c>
      <c r="L779" s="6"/>
      <c r="M779" s="4" t="s">
        <v>3701</v>
      </c>
      <c r="N779" s="4" t="s">
        <v>18</v>
      </c>
      <c r="O779" s="4" t="s">
        <v>16</v>
      </c>
      <c r="P779" s="4" t="s">
        <v>3702</v>
      </c>
      <c r="Q779" s="4" t="s">
        <v>20</v>
      </c>
      <c r="R779" s="4" t="s">
        <v>1911</v>
      </c>
      <c r="S779" s="4" t="s">
        <v>22</v>
      </c>
      <c r="T779" s="7">
        <v>48</v>
      </c>
    </row>
    <row r="780" spans="1:20" s="1" customFormat="1">
      <c r="A780" s="4" t="s">
        <v>3665</v>
      </c>
      <c r="B780" s="4" t="s">
        <v>3666</v>
      </c>
      <c r="C780" s="4" t="s">
        <v>3703</v>
      </c>
      <c r="D780" s="4" t="s">
        <v>7538</v>
      </c>
      <c r="E780" s="4" t="s">
        <v>3704</v>
      </c>
      <c r="F780" s="4" t="s">
        <v>3683</v>
      </c>
      <c r="G780" s="4" t="s">
        <v>59</v>
      </c>
      <c r="H780" s="4" t="s">
        <v>27</v>
      </c>
      <c r="I780" s="57">
        <v>726.75</v>
      </c>
      <c r="J780" s="5">
        <f t="shared" si="29"/>
        <v>726.75</v>
      </c>
      <c r="K780" s="6">
        <v>22</v>
      </c>
      <c r="L780" s="6"/>
      <c r="M780" s="4" t="s">
        <v>3705</v>
      </c>
      <c r="N780" s="4" t="s">
        <v>18</v>
      </c>
      <c r="O780" s="4" t="s">
        <v>27</v>
      </c>
      <c r="P780" s="4" t="s">
        <v>3706</v>
      </c>
      <c r="Q780" s="4" t="s">
        <v>20</v>
      </c>
      <c r="R780" s="4" t="s">
        <v>1911</v>
      </c>
      <c r="S780" s="4" t="s">
        <v>22</v>
      </c>
      <c r="T780" s="7">
        <v>48</v>
      </c>
    </row>
    <row r="781" spans="1:20" s="1" customFormat="1">
      <c r="A781" s="4" t="s">
        <v>3707</v>
      </c>
      <c r="B781" s="4" t="s">
        <v>3708</v>
      </c>
      <c r="C781" s="4" t="s">
        <v>3709</v>
      </c>
      <c r="D781" s="4" t="s">
        <v>3710</v>
      </c>
      <c r="E781" s="4" t="s">
        <v>3711</v>
      </c>
      <c r="F781" s="4" t="s">
        <v>22</v>
      </c>
      <c r="G781" s="4" t="s">
        <v>32</v>
      </c>
      <c r="H781" s="4" t="s">
        <v>16</v>
      </c>
      <c r="I781" s="57">
        <v>580</v>
      </c>
      <c r="J781" s="5">
        <f t="shared" si="29"/>
        <v>1160</v>
      </c>
      <c r="K781" s="6">
        <v>22</v>
      </c>
      <c r="L781" s="6" t="s">
        <v>3711</v>
      </c>
      <c r="M781" s="4" t="s">
        <v>3693</v>
      </c>
      <c r="N781" s="4" t="s">
        <v>2572</v>
      </c>
      <c r="O781" s="4" t="s">
        <v>16</v>
      </c>
      <c r="P781" s="4" t="s">
        <v>3712</v>
      </c>
      <c r="Q781" s="4" t="s">
        <v>20</v>
      </c>
      <c r="R781" s="4" t="s">
        <v>22</v>
      </c>
      <c r="S781" s="4" t="s">
        <v>22</v>
      </c>
      <c r="T781" s="7">
        <v>48</v>
      </c>
    </row>
    <row r="782" spans="1:20" s="1" customFormat="1">
      <c r="A782" s="4" t="s">
        <v>3713</v>
      </c>
      <c r="B782" s="4" t="s">
        <v>3714</v>
      </c>
      <c r="C782" s="4" t="s">
        <v>3715</v>
      </c>
      <c r="D782" s="4" t="s">
        <v>3716</v>
      </c>
      <c r="E782" s="4" t="s">
        <v>3717</v>
      </c>
      <c r="F782" s="4" t="s">
        <v>3718</v>
      </c>
      <c r="G782" s="4" t="s">
        <v>59</v>
      </c>
      <c r="H782" s="4" t="s">
        <v>16</v>
      </c>
      <c r="I782" s="57">
        <v>90.08</v>
      </c>
      <c r="J782" s="5">
        <f t="shared" si="29"/>
        <v>180.16</v>
      </c>
      <c r="K782" s="6">
        <v>22</v>
      </c>
      <c r="L782" s="6"/>
      <c r="M782" s="4" t="s">
        <v>3719</v>
      </c>
      <c r="N782" s="4" t="s">
        <v>521</v>
      </c>
      <c r="O782" s="4" t="s">
        <v>16</v>
      </c>
      <c r="P782" s="4" t="s">
        <v>3720</v>
      </c>
      <c r="Q782" s="4" t="s">
        <v>20</v>
      </c>
      <c r="R782" s="4" t="s">
        <v>22</v>
      </c>
      <c r="S782" s="4" t="s">
        <v>22</v>
      </c>
      <c r="T782" s="7">
        <v>48</v>
      </c>
    </row>
    <row r="783" spans="1:20" s="1" customFormat="1">
      <c r="A783" s="4" t="s">
        <v>3713</v>
      </c>
      <c r="B783" s="4" t="s">
        <v>3714</v>
      </c>
      <c r="C783" s="4" t="s">
        <v>3721</v>
      </c>
      <c r="D783" s="4" t="s">
        <v>3722</v>
      </c>
      <c r="E783" s="4" t="s">
        <v>3723</v>
      </c>
      <c r="F783" s="4" t="s">
        <v>3718</v>
      </c>
      <c r="G783" s="4" t="s">
        <v>59</v>
      </c>
      <c r="H783" s="4" t="s">
        <v>92</v>
      </c>
      <c r="I783" s="57">
        <v>248.41</v>
      </c>
      <c r="J783" s="5">
        <f t="shared" si="29"/>
        <v>1490.46</v>
      </c>
      <c r="K783" s="6">
        <v>22</v>
      </c>
      <c r="L783" s="6"/>
      <c r="M783" s="4" t="s">
        <v>3724</v>
      </c>
      <c r="N783" s="4" t="s">
        <v>521</v>
      </c>
      <c r="O783" s="4" t="s">
        <v>92</v>
      </c>
      <c r="P783" s="4" t="s">
        <v>3725</v>
      </c>
      <c r="Q783" s="4" t="s">
        <v>20</v>
      </c>
      <c r="R783" s="4" t="s">
        <v>22</v>
      </c>
      <c r="S783" s="4" t="s">
        <v>22</v>
      </c>
      <c r="T783" s="7">
        <v>48</v>
      </c>
    </row>
    <row r="784" spans="1:20" s="1" customFormat="1">
      <c r="A784" s="4" t="s">
        <v>3713</v>
      </c>
      <c r="B784" s="4" t="s">
        <v>3714</v>
      </c>
      <c r="C784" s="4" t="s">
        <v>3726</v>
      </c>
      <c r="D784" s="4" t="s">
        <v>3727</v>
      </c>
      <c r="E784" s="4" t="s">
        <v>3728</v>
      </c>
      <c r="F784" s="4" t="s">
        <v>3718</v>
      </c>
      <c r="G784" s="4" t="s">
        <v>59</v>
      </c>
      <c r="H784" s="4" t="s">
        <v>254</v>
      </c>
      <c r="I784" s="57">
        <v>261.55</v>
      </c>
      <c r="J784" s="5">
        <f t="shared" si="29"/>
        <v>1046.2</v>
      </c>
      <c r="K784" s="6">
        <v>22</v>
      </c>
      <c r="L784" s="6"/>
      <c r="M784" s="4" t="s">
        <v>3729</v>
      </c>
      <c r="N784" s="4" t="s">
        <v>521</v>
      </c>
      <c r="O784" s="4" t="s">
        <v>254</v>
      </c>
      <c r="P784" s="4" t="s">
        <v>3730</v>
      </c>
      <c r="Q784" s="4" t="s">
        <v>20</v>
      </c>
      <c r="R784" s="4" t="s">
        <v>22</v>
      </c>
      <c r="S784" s="4" t="s">
        <v>22</v>
      </c>
      <c r="T784" s="7">
        <v>48</v>
      </c>
    </row>
    <row r="785" spans="1:20" s="1" customFormat="1">
      <c r="A785" s="4" t="s">
        <v>3713</v>
      </c>
      <c r="B785" s="4" t="s">
        <v>3714</v>
      </c>
      <c r="C785" s="4" t="s">
        <v>3731</v>
      </c>
      <c r="D785" s="4" t="s">
        <v>3732</v>
      </c>
      <c r="E785" s="4" t="s">
        <v>3733</v>
      </c>
      <c r="F785" s="4" t="s">
        <v>3718</v>
      </c>
      <c r="G785" s="4" t="s">
        <v>59</v>
      </c>
      <c r="H785" s="4" t="s">
        <v>16</v>
      </c>
      <c r="I785" s="57">
        <v>340.57</v>
      </c>
      <c r="J785" s="5">
        <f t="shared" si="29"/>
        <v>681.14</v>
      </c>
      <c r="K785" s="6">
        <v>22</v>
      </c>
      <c r="L785" s="6"/>
      <c r="M785" s="4" t="s">
        <v>3734</v>
      </c>
      <c r="N785" s="4" t="s">
        <v>521</v>
      </c>
      <c r="O785" s="4" t="s">
        <v>16</v>
      </c>
      <c r="P785" s="4" t="s">
        <v>3735</v>
      </c>
      <c r="Q785" s="4" t="s">
        <v>20</v>
      </c>
      <c r="R785" s="4" t="s">
        <v>22</v>
      </c>
      <c r="S785" s="4" t="s">
        <v>22</v>
      </c>
      <c r="T785" s="7">
        <v>48</v>
      </c>
    </row>
    <row r="786" spans="1:20" s="1" customFormat="1">
      <c r="A786" s="4" t="s">
        <v>3713</v>
      </c>
      <c r="B786" s="4" t="s">
        <v>3714</v>
      </c>
      <c r="C786" s="4" t="s">
        <v>3736</v>
      </c>
      <c r="D786" s="4" t="s">
        <v>3737</v>
      </c>
      <c r="E786" s="4" t="s">
        <v>3738</v>
      </c>
      <c r="F786" s="4" t="s">
        <v>3718</v>
      </c>
      <c r="G786" s="4" t="s">
        <v>15</v>
      </c>
      <c r="H786" s="4" t="s">
        <v>92</v>
      </c>
      <c r="I786" s="57">
        <v>86.44</v>
      </c>
      <c r="J786" s="5">
        <f t="shared" si="29"/>
        <v>518.64</v>
      </c>
      <c r="K786" s="6">
        <v>22</v>
      </c>
      <c r="L786" s="6"/>
      <c r="M786" s="4" t="s">
        <v>3739</v>
      </c>
      <c r="N786" s="4" t="s">
        <v>521</v>
      </c>
      <c r="O786" s="4" t="s">
        <v>92</v>
      </c>
      <c r="P786" s="4" t="s">
        <v>3740</v>
      </c>
      <c r="Q786" s="4" t="s">
        <v>20</v>
      </c>
      <c r="R786" s="4" t="s">
        <v>22</v>
      </c>
      <c r="S786" s="4" t="s">
        <v>22</v>
      </c>
      <c r="T786" s="7">
        <v>48</v>
      </c>
    </row>
    <row r="787" spans="1:20" s="1" customFormat="1">
      <c r="A787" s="4" t="s">
        <v>3713</v>
      </c>
      <c r="B787" s="4" t="s">
        <v>3714</v>
      </c>
      <c r="C787" s="4" t="s">
        <v>3741</v>
      </c>
      <c r="D787" s="4" t="s">
        <v>3742</v>
      </c>
      <c r="E787" s="4" t="s">
        <v>3743</v>
      </c>
      <c r="F787" s="4" t="s">
        <v>3718</v>
      </c>
      <c r="G787" s="4" t="s">
        <v>59</v>
      </c>
      <c r="H787" s="4" t="s">
        <v>366</v>
      </c>
      <c r="I787" s="57">
        <v>1849.57</v>
      </c>
      <c r="J787" s="5">
        <f t="shared" si="29"/>
        <v>14796.56</v>
      </c>
      <c r="K787" s="6">
        <v>22</v>
      </c>
      <c r="L787" s="6"/>
      <c r="M787" s="4" t="s">
        <v>3744</v>
      </c>
      <c r="N787" s="4" t="s">
        <v>521</v>
      </c>
      <c r="O787" s="4" t="s">
        <v>366</v>
      </c>
      <c r="P787" s="4" t="s">
        <v>3745</v>
      </c>
      <c r="Q787" s="4" t="s">
        <v>20</v>
      </c>
      <c r="R787" s="4" t="s">
        <v>22</v>
      </c>
      <c r="S787" s="4" t="s">
        <v>22</v>
      </c>
      <c r="T787" s="7">
        <v>48</v>
      </c>
    </row>
    <row r="788" spans="1:20" s="1" customFormat="1">
      <c r="A788" s="4" t="s">
        <v>3713</v>
      </c>
      <c r="B788" s="4" t="s">
        <v>3714</v>
      </c>
      <c r="C788" s="4" t="s">
        <v>3746</v>
      </c>
      <c r="D788" s="4" t="s">
        <v>3747</v>
      </c>
      <c r="E788" s="4" t="s">
        <v>3748</v>
      </c>
      <c r="F788" s="4" t="s">
        <v>3718</v>
      </c>
      <c r="G788" s="4" t="s">
        <v>59</v>
      </c>
      <c r="H788" s="4" t="s">
        <v>254</v>
      </c>
      <c r="I788" s="57">
        <v>244.22</v>
      </c>
      <c r="J788" s="5">
        <f t="shared" si="29"/>
        <v>976.88</v>
      </c>
      <c r="K788" s="6">
        <v>22</v>
      </c>
      <c r="L788" s="6"/>
      <c r="M788" s="4" t="s">
        <v>3749</v>
      </c>
      <c r="N788" s="4" t="s">
        <v>521</v>
      </c>
      <c r="O788" s="4" t="s">
        <v>254</v>
      </c>
      <c r="P788" s="4" t="s">
        <v>3750</v>
      </c>
      <c r="Q788" s="4" t="s">
        <v>20</v>
      </c>
      <c r="R788" s="4" t="s">
        <v>22</v>
      </c>
      <c r="S788" s="4" t="s">
        <v>22</v>
      </c>
      <c r="T788" s="7">
        <v>48</v>
      </c>
    </row>
    <row r="789" spans="1:20" s="1" customFormat="1">
      <c r="A789" s="4" t="s">
        <v>3713</v>
      </c>
      <c r="B789" s="4" t="s">
        <v>3714</v>
      </c>
      <c r="C789" s="4" t="s">
        <v>3751</v>
      </c>
      <c r="D789" s="4" t="s">
        <v>3752</v>
      </c>
      <c r="E789" s="4" t="s">
        <v>3753</v>
      </c>
      <c r="F789" s="4" t="s">
        <v>3718</v>
      </c>
      <c r="G789" s="4" t="s">
        <v>59</v>
      </c>
      <c r="H789" s="4" t="s">
        <v>92</v>
      </c>
      <c r="I789" s="57">
        <v>268.44</v>
      </c>
      <c r="J789" s="5">
        <f t="shared" si="29"/>
        <v>1610.6399999999999</v>
      </c>
      <c r="K789" s="6">
        <v>22</v>
      </c>
      <c r="L789" s="6"/>
      <c r="M789" s="4" t="s">
        <v>3754</v>
      </c>
      <c r="N789" s="4" t="s">
        <v>521</v>
      </c>
      <c r="O789" s="4" t="s">
        <v>92</v>
      </c>
      <c r="P789" s="4" t="s">
        <v>3755</v>
      </c>
      <c r="Q789" s="4" t="s">
        <v>20</v>
      </c>
      <c r="R789" s="4" t="s">
        <v>22</v>
      </c>
      <c r="S789" s="4" t="s">
        <v>22</v>
      </c>
      <c r="T789" s="7">
        <v>48</v>
      </c>
    </row>
    <row r="790" spans="1:20" s="1" customFormat="1">
      <c r="A790" s="4" t="s">
        <v>3713</v>
      </c>
      <c r="B790" s="4" t="s">
        <v>3714</v>
      </c>
      <c r="C790" s="4" t="s">
        <v>3756</v>
      </c>
      <c r="D790" s="4" t="s">
        <v>3757</v>
      </c>
      <c r="E790" s="4" t="s">
        <v>3758</v>
      </c>
      <c r="F790" s="4" t="s">
        <v>3718</v>
      </c>
      <c r="G790" s="4" t="s">
        <v>59</v>
      </c>
      <c r="H790" s="4" t="s">
        <v>16</v>
      </c>
      <c r="I790" s="57">
        <v>511.24</v>
      </c>
      <c r="J790" s="5">
        <f t="shared" si="29"/>
        <v>1022.48</v>
      </c>
      <c r="K790" s="6">
        <v>22</v>
      </c>
      <c r="L790" s="6"/>
      <c r="M790" s="4" t="s">
        <v>3759</v>
      </c>
      <c r="N790" s="4" t="s">
        <v>521</v>
      </c>
      <c r="O790" s="4" t="s">
        <v>16</v>
      </c>
      <c r="P790" s="4" t="s">
        <v>3760</v>
      </c>
      <c r="Q790" s="4" t="s">
        <v>20</v>
      </c>
      <c r="R790" s="4" t="s">
        <v>22</v>
      </c>
      <c r="S790" s="4" t="s">
        <v>22</v>
      </c>
      <c r="T790" s="7">
        <v>48</v>
      </c>
    </row>
    <row r="791" spans="1:20" s="1" customFormat="1">
      <c r="A791" s="4" t="s">
        <v>3713</v>
      </c>
      <c r="B791" s="4" t="s">
        <v>3714</v>
      </c>
      <c r="C791" s="4" t="s">
        <v>3761</v>
      </c>
      <c r="D791" s="4" t="s">
        <v>3762</v>
      </c>
      <c r="E791" s="4" t="s">
        <v>3763</v>
      </c>
      <c r="F791" s="4" t="s">
        <v>3718</v>
      </c>
      <c r="G791" s="4" t="s">
        <v>59</v>
      </c>
      <c r="H791" s="4" t="s">
        <v>254</v>
      </c>
      <c r="I791" s="57">
        <v>276.86</v>
      </c>
      <c r="J791" s="5">
        <f t="shared" si="29"/>
        <v>1107.44</v>
      </c>
      <c r="K791" s="6">
        <v>22</v>
      </c>
      <c r="L791" s="6"/>
      <c r="M791" s="4" t="s">
        <v>3764</v>
      </c>
      <c r="N791" s="4" t="s">
        <v>521</v>
      </c>
      <c r="O791" s="4" t="s">
        <v>254</v>
      </c>
      <c r="P791" s="4" t="s">
        <v>3765</v>
      </c>
      <c r="Q791" s="4" t="s">
        <v>20</v>
      </c>
      <c r="R791" s="4" t="s">
        <v>22</v>
      </c>
      <c r="S791" s="4" t="s">
        <v>22</v>
      </c>
      <c r="T791" s="7">
        <v>48</v>
      </c>
    </row>
    <row r="792" spans="1:20" s="1" customFormat="1">
      <c r="A792" s="4" t="s">
        <v>3713</v>
      </c>
      <c r="B792" s="4" t="s">
        <v>3714</v>
      </c>
      <c r="C792" s="4" t="s">
        <v>3766</v>
      </c>
      <c r="D792" s="4" t="s">
        <v>3767</v>
      </c>
      <c r="E792" s="4" t="s">
        <v>3768</v>
      </c>
      <c r="F792" s="4" t="s">
        <v>3718</v>
      </c>
      <c r="G792" s="4" t="s">
        <v>59</v>
      </c>
      <c r="H792" s="4" t="s">
        <v>16</v>
      </c>
      <c r="I792" s="57">
        <v>276.86</v>
      </c>
      <c r="J792" s="5">
        <f t="shared" si="29"/>
        <v>553.72</v>
      </c>
      <c r="K792" s="6">
        <v>22</v>
      </c>
      <c r="L792" s="6"/>
      <c r="M792" s="4" t="s">
        <v>3769</v>
      </c>
      <c r="N792" s="4" t="s">
        <v>521</v>
      </c>
      <c r="O792" s="4" t="s">
        <v>16</v>
      </c>
      <c r="P792" s="4" t="s">
        <v>3770</v>
      </c>
      <c r="Q792" s="4" t="s">
        <v>20</v>
      </c>
      <c r="R792" s="4" t="s">
        <v>22</v>
      </c>
      <c r="S792" s="4" t="s">
        <v>22</v>
      </c>
      <c r="T792" s="7">
        <v>48</v>
      </c>
    </row>
    <row r="793" spans="1:20" s="1" customFormat="1">
      <c r="A793" s="4" t="s">
        <v>3713</v>
      </c>
      <c r="B793" s="4" t="s">
        <v>3714</v>
      </c>
      <c r="C793" s="4" t="s">
        <v>3771</v>
      </c>
      <c r="D793" s="4" t="s">
        <v>3772</v>
      </c>
      <c r="E793" s="4" t="s">
        <v>3773</v>
      </c>
      <c r="F793" s="4" t="s">
        <v>3718</v>
      </c>
      <c r="G793" s="4" t="s">
        <v>59</v>
      </c>
      <c r="H793" s="4" t="s">
        <v>254</v>
      </c>
      <c r="I793" s="57">
        <v>276.86</v>
      </c>
      <c r="J793" s="5">
        <f t="shared" si="29"/>
        <v>1107.44</v>
      </c>
      <c r="K793" s="6">
        <v>22</v>
      </c>
      <c r="L793" s="6"/>
      <c r="M793" s="4" t="s">
        <v>3764</v>
      </c>
      <c r="N793" s="4" t="s">
        <v>521</v>
      </c>
      <c r="O793" s="4" t="s">
        <v>254</v>
      </c>
      <c r="P793" s="4" t="s">
        <v>3774</v>
      </c>
      <c r="Q793" s="4" t="s">
        <v>20</v>
      </c>
      <c r="R793" s="4" t="s">
        <v>22</v>
      </c>
      <c r="S793" s="4" t="s">
        <v>22</v>
      </c>
      <c r="T793" s="7">
        <v>48</v>
      </c>
    </row>
    <row r="794" spans="1:20" s="1" customFormat="1">
      <c r="A794" s="4" t="s">
        <v>3713</v>
      </c>
      <c r="B794" s="4" t="s">
        <v>3714</v>
      </c>
      <c r="C794" s="4" t="s">
        <v>3775</v>
      </c>
      <c r="D794" s="4" t="s">
        <v>3776</v>
      </c>
      <c r="E794" s="4" t="s">
        <v>3777</v>
      </c>
      <c r="F794" s="4" t="s">
        <v>3718</v>
      </c>
      <c r="G794" s="4" t="s">
        <v>59</v>
      </c>
      <c r="H794" s="4" t="s">
        <v>366</v>
      </c>
      <c r="I794" s="57">
        <v>222.76</v>
      </c>
      <c r="J794" s="5">
        <f t="shared" si="29"/>
        <v>1782.08</v>
      </c>
      <c r="K794" s="6">
        <v>22</v>
      </c>
      <c r="L794" s="6"/>
      <c r="M794" s="4" t="s">
        <v>3778</v>
      </c>
      <c r="N794" s="4" t="s">
        <v>521</v>
      </c>
      <c r="O794" s="4" t="s">
        <v>366</v>
      </c>
      <c r="P794" s="4" t="s">
        <v>3779</v>
      </c>
      <c r="Q794" s="4" t="s">
        <v>20</v>
      </c>
      <c r="R794" s="4" t="s">
        <v>22</v>
      </c>
      <c r="S794" s="4" t="s">
        <v>22</v>
      </c>
      <c r="T794" s="7">
        <v>48</v>
      </c>
    </row>
    <row r="795" spans="1:20" s="1" customFormat="1">
      <c r="A795" s="4" t="s">
        <v>3713</v>
      </c>
      <c r="B795" s="4" t="s">
        <v>3714</v>
      </c>
      <c r="C795" s="4" t="s">
        <v>3780</v>
      </c>
      <c r="D795" s="4" t="s">
        <v>3781</v>
      </c>
      <c r="E795" s="4" t="s">
        <v>3782</v>
      </c>
      <c r="F795" s="4" t="s">
        <v>3718</v>
      </c>
      <c r="G795" s="4" t="s">
        <v>59</v>
      </c>
      <c r="H795" s="4" t="s">
        <v>92</v>
      </c>
      <c r="I795" s="57">
        <v>248.41</v>
      </c>
      <c r="J795" s="5">
        <f t="shared" si="29"/>
        <v>1490.46</v>
      </c>
      <c r="K795" s="6">
        <v>22</v>
      </c>
      <c r="L795" s="6"/>
      <c r="M795" s="4" t="s">
        <v>3724</v>
      </c>
      <c r="N795" s="4" t="s">
        <v>521</v>
      </c>
      <c r="O795" s="4" t="s">
        <v>92</v>
      </c>
      <c r="P795" s="4" t="s">
        <v>3783</v>
      </c>
      <c r="Q795" s="4" t="s">
        <v>20</v>
      </c>
      <c r="R795" s="4" t="s">
        <v>22</v>
      </c>
      <c r="S795" s="4" t="s">
        <v>22</v>
      </c>
      <c r="T795" s="7">
        <v>48</v>
      </c>
    </row>
    <row r="796" spans="1:20" s="1" customFormat="1">
      <c r="A796" s="4" t="s">
        <v>3713</v>
      </c>
      <c r="B796" s="4" t="s">
        <v>3714</v>
      </c>
      <c r="C796" s="4" t="s">
        <v>3784</v>
      </c>
      <c r="D796" s="4" t="s">
        <v>3785</v>
      </c>
      <c r="E796" s="4" t="s">
        <v>3786</v>
      </c>
      <c r="F796" s="4" t="s">
        <v>22</v>
      </c>
      <c r="G796" s="4" t="s">
        <v>32</v>
      </c>
      <c r="H796" s="4" t="s">
        <v>92</v>
      </c>
      <c r="I796" s="57">
        <v>598.84</v>
      </c>
      <c r="J796" s="5">
        <f t="shared" si="29"/>
        <v>3593.04</v>
      </c>
      <c r="K796" s="6">
        <v>22</v>
      </c>
      <c r="L796" s="6"/>
      <c r="M796" s="4" t="s">
        <v>3787</v>
      </c>
      <c r="N796" s="4" t="s">
        <v>521</v>
      </c>
      <c r="O796" s="4" t="s">
        <v>92</v>
      </c>
      <c r="P796" s="4" t="s">
        <v>3788</v>
      </c>
      <c r="Q796" s="4" t="s">
        <v>20</v>
      </c>
      <c r="R796" s="4" t="s">
        <v>22</v>
      </c>
      <c r="S796" s="4" t="s">
        <v>22</v>
      </c>
      <c r="T796" s="7">
        <v>48</v>
      </c>
    </row>
    <row r="797" spans="1:20" s="1" customFormat="1">
      <c r="A797" s="4" t="s">
        <v>3713</v>
      </c>
      <c r="B797" s="4" t="s">
        <v>3714</v>
      </c>
      <c r="C797" s="4" t="s">
        <v>3789</v>
      </c>
      <c r="D797" s="4" t="s">
        <v>3790</v>
      </c>
      <c r="E797" s="4" t="s">
        <v>3791</v>
      </c>
      <c r="F797" s="4" t="s">
        <v>22</v>
      </c>
      <c r="G797" s="4" t="s">
        <v>32</v>
      </c>
      <c r="H797" s="4" t="s">
        <v>366</v>
      </c>
      <c r="I797" s="57">
        <v>293.29000000000002</v>
      </c>
      <c r="J797" s="5">
        <f t="shared" ref="J797:J828" si="30">H797*I797</f>
        <v>2346.3200000000002</v>
      </c>
      <c r="K797" s="6">
        <v>22</v>
      </c>
      <c r="L797" s="6"/>
      <c r="M797" s="4" t="s">
        <v>3792</v>
      </c>
      <c r="N797" s="4" t="s">
        <v>521</v>
      </c>
      <c r="O797" s="4" t="s">
        <v>366</v>
      </c>
      <c r="P797" s="4" t="s">
        <v>3793</v>
      </c>
      <c r="Q797" s="4" t="s">
        <v>20</v>
      </c>
      <c r="R797" s="4" t="s">
        <v>22</v>
      </c>
      <c r="S797" s="4" t="s">
        <v>22</v>
      </c>
      <c r="T797" s="7">
        <v>48</v>
      </c>
    </row>
    <row r="798" spans="1:20" s="1" customFormat="1">
      <c r="A798" s="4" t="s">
        <v>3713</v>
      </c>
      <c r="B798" s="4" t="s">
        <v>3714</v>
      </c>
      <c r="C798" s="4" t="s">
        <v>3794</v>
      </c>
      <c r="D798" s="4" t="s">
        <v>3795</v>
      </c>
      <c r="E798" s="4" t="s">
        <v>1977</v>
      </c>
      <c r="F798" s="4" t="s">
        <v>22</v>
      </c>
      <c r="G798" s="4" t="s">
        <v>32</v>
      </c>
      <c r="H798" s="4" t="s">
        <v>3509</v>
      </c>
      <c r="I798" s="57">
        <v>114.44</v>
      </c>
      <c r="J798" s="5">
        <f t="shared" si="30"/>
        <v>6179.76</v>
      </c>
      <c r="K798" s="6">
        <v>22</v>
      </c>
      <c r="L798" s="6"/>
      <c r="M798" s="4" t="s">
        <v>3796</v>
      </c>
      <c r="N798" s="4" t="s">
        <v>521</v>
      </c>
      <c r="O798" s="4" t="s">
        <v>3509</v>
      </c>
      <c r="P798" s="4" t="s">
        <v>3797</v>
      </c>
      <c r="Q798" s="4" t="s">
        <v>20</v>
      </c>
      <c r="R798" s="4" t="s">
        <v>22</v>
      </c>
      <c r="S798" s="4" t="s">
        <v>22</v>
      </c>
      <c r="T798" s="7">
        <v>48</v>
      </c>
    </row>
    <row r="799" spans="1:20" s="1" customFormat="1">
      <c r="A799" s="4" t="s">
        <v>3713</v>
      </c>
      <c r="B799" s="4" t="s">
        <v>3714</v>
      </c>
      <c r="C799" s="4" t="s">
        <v>3798</v>
      </c>
      <c r="D799" s="4" t="s">
        <v>3799</v>
      </c>
      <c r="E799" s="4" t="s">
        <v>3800</v>
      </c>
      <c r="F799" s="4" t="s">
        <v>22</v>
      </c>
      <c r="G799" s="4" t="s">
        <v>59</v>
      </c>
      <c r="H799" s="4" t="s">
        <v>254</v>
      </c>
      <c r="I799" s="57">
        <v>276.86</v>
      </c>
      <c r="J799" s="5">
        <f t="shared" si="30"/>
        <v>1107.44</v>
      </c>
      <c r="K799" s="6">
        <v>22</v>
      </c>
      <c r="L799" s="6"/>
      <c r="M799" s="4" t="s">
        <v>3764</v>
      </c>
      <c r="N799" s="4" t="s">
        <v>521</v>
      </c>
      <c r="O799" s="4" t="s">
        <v>254</v>
      </c>
      <c r="P799" s="4" t="s">
        <v>3801</v>
      </c>
      <c r="Q799" s="4" t="s">
        <v>20</v>
      </c>
      <c r="R799" s="4" t="s">
        <v>22</v>
      </c>
      <c r="S799" s="4" t="s">
        <v>22</v>
      </c>
      <c r="T799" s="7">
        <v>48</v>
      </c>
    </row>
    <row r="800" spans="1:20" s="1" customFormat="1">
      <c r="A800" s="4" t="s">
        <v>3713</v>
      </c>
      <c r="B800" s="4" t="s">
        <v>3714</v>
      </c>
      <c r="C800" s="4" t="s">
        <v>3802</v>
      </c>
      <c r="D800" s="4" t="s">
        <v>3803</v>
      </c>
      <c r="E800" s="4" t="s">
        <v>3804</v>
      </c>
      <c r="F800" s="4" t="s">
        <v>22</v>
      </c>
      <c r="G800" s="4" t="s">
        <v>59</v>
      </c>
      <c r="H800" s="4" t="s">
        <v>254</v>
      </c>
      <c r="I800" s="57">
        <v>276.86</v>
      </c>
      <c r="J800" s="5">
        <f t="shared" si="30"/>
        <v>1107.44</v>
      </c>
      <c r="K800" s="6">
        <v>22</v>
      </c>
      <c r="L800" s="6"/>
      <c r="M800" s="4" t="s">
        <v>3764</v>
      </c>
      <c r="N800" s="4" t="s">
        <v>521</v>
      </c>
      <c r="O800" s="4" t="s">
        <v>254</v>
      </c>
      <c r="P800" s="4" t="s">
        <v>3805</v>
      </c>
      <c r="Q800" s="4" t="s">
        <v>20</v>
      </c>
      <c r="R800" s="4" t="s">
        <v>22</v>
      </c>
      <c r="S800" s="4" t="s">
        <v>22</v>
      </c>
      <c r="T800" s="7">
        <v>48</v>
      </c>
    </row>
    <row r="801" spans="1:20" s="1" customFormat="1">
      <c r="A801" s="4" t="s">
        <v>3713</v>
      </c>
      <c r="B801" s="4" t="s">
        <v>3714</v>
      </c>
      <c r="C801" s="4" t="s">
        <v>3806</v>
      </c>
      <c r="D801" s="4" t="s">
        <v>3807</v>
      </c>
      <c r="E801" s="4" t="s">
        <v>3808</v>
      </c>
      <c r="F801" s="4" t="s">
        <v>22</v>
      </c>
      <c r="G801" s="4" t="s">
        <v>59</v>
      </c>
      <c r="H801" s="4" t="s">
        <v>16</v>
      </c>
      <c r="I801" s="57">
        <v>900</v>
      </c>
      <c r="J801" s="5">
        <f t="shared" si="30"/>
        <v>1800</v>
      </c>
      <c r="K801" s="6">
        <v>22</v>
      </c>
      <c r="L801" s="6"/>
      <c r="M801" s="4" t="s">
        <v>1073</v>
      </c>
      <c r="N801" s="4" t="s">
        <v>521</v>
      </c>
      <c r="O801" s="4" t="s">
        <v>16</v>
      </c>
      <c r="P801" s="4" t="s">
        <v>3809</v>
      </c>
      <c r="Q801" s="4" t="s">
        <v>20</v>
      </c>
      <c r="R801" s="4" t="s">
        <v>22</v>
      </c>
      <c r="S801" s="4" t="s">
        <v>22</v>
      </c>
      <c r="T801" s="7">
        <v>48</v>
      </c>
    </row>
    <row r="802" spans="1:20" s="1" customFormat="1">
      <c r="A802" s="4" t="s">
        <v>3713</v>
      </c>
      <c r="B802" s="4" t="s">
        <v>3714</v>
      </c>
      <c r="C802" s="4" t="s">
        <v>3810</v>
      </c>
      <c r="D802" s="4" t="s">
        <v>3811</v>
      </c>
      <c r="E802" s="4" t="s">
        <v>3812</v>
      </c>
      <c r="F802" s="4" t="s">
        <v>22</v>
      </c>
      <c r="G802" s="4" t="s">
        <v>32</v>
      </c>
      <c r="H802" s="4" t="s">
        <v>27</v>
      </c>
      <c r="I802" s="57">
        <v>1264</v>
      </c>
      <c r="J802" s="5">
        <f t="shared" si="30"/>
        <v>1264</v>
      </c>
      <c r="K802" s="6">
        <v>22</v>
      </c>
      <c r="L802" s="6" t="s">
        <v>3813</v>
      </c>
      <c r="M802" s="4" t="s">
        <v>3814</v>
      </c>
      <c r="N802" s="4" t="s">
        <v>521</v>
      </c>
      <c r="O802" s="4" t="s">
        <v>27</v>
      </c>
      <c r="P802" s="4" t="s">
        <v>3815</v>
      </c>
      <c r="Q802" s="4" t="s">
        <v>20</v>
      </c>
      <c r="R802" s="4" t="s">
        <v>22</v>
      </c>
      <c r="S802" s="4" t="s">
        <v>22</v>
      </c>
      <c r="T802" s="7">
        <v>48</v>
      </c>
    </row>
    <row r="803" spans="1:20" s="1" customFormat="1">
      <c r="A803" s="4" t="s">
        <v>3713</v>
      </c>
      <c r="B803" s="4" t="s">
        <v>3714</v>
      </c>
      <c r="C803" s="4" t="s">
        <v>3816</v>
      </c>
      <c r="D803" s="4" t="s">
        <v>3817</v>
      </c>
      <c r="E803" s="4" t="s">
        <v>3818</v>
      </c>
      <c r="F803" s="4" t="s">
        <v>22</v>
      </c>
      <c r="G803" s="4" t="s">
        <v>59</v>
      </c>
      <c r="H803" s="4" t="s">
        <v>544</v>
      </c>
      <c r="I803" s="57">
        <v>123.65</v>
      </c>
      <c r="J803" s="5">
        <f t="shared" si="30"/>
        <v>3709.5</v>
      </c>
      <c r="K803" s="6">
        <v>22</v>
      </c>
      <c r="L803" s="6"/>
      <c r="M803" s="4" t="s">
        <v>3819</v>
      </c>
      <c r="N803" s="4" t="s">
        <v>521</v>
      </c>
      <c r="O803" s="4" t="s">
        <v>544</v>
      </c>
      <c r="P803" s="4" t="s">
        <v>3820</v>
      </c>
      <c r="Q803" s="4" t="s">
        <v>20</v>
      </c>
      <c r="R803" s="4" t="s">
        <v>22</v>
      </c>
      <c r="S803" s="4" t="s">
        <v>22</v>
      </c>
      <c r="T803" s="7">
        <v>48</v>
      </c>
    </row>
    <row r="804" spans="1:20" s="1" customFormat="1">
      <c r="A804" s="4" t="s">
        <v>3713</v>
      </c>
      <c r="B804" s="4" t="s">
        <v>3714</v>
      </c>
      <c r="C804" s="4" t="s">
        <v>3821</v>
      </c>
      <c r="D804" s="4" t="s">
        <v>3822</v>
      </c>
      <c r="E804" s="4" t="s">
        <v>3823</v>
      </c>
      <c r="F804" s="4" t="s">
        <v>22</v>
      </c>
      <c r="G804" s="4" t="s">
        <v>421</v>
      </c>
      <c r="H804" s="4" t="s">
        <v>544</v>
      </c>
      <c r="I804" s="57">
        <v>131.94</v>
      </c>
      <c r="J804" s="5">
        <f t="shared" si="30"/>
        <v>3958.2</v>
      </c>
      <c r="K804" s="6">
        <v>22</v>
      </c>
      <c r="L804" s="6"/>
      <c r="M804" s="4" t="s">
        <v>3824</v>
      </c>
      <c r="N804" s="4" t="s">
        <v>521</v>
      </c>
      <c r="O804" s="4" t="s">
        <v>544</v>
      </c>
      <c r="P804" s="4" t="s">
        <v>3825</v>
      </c>
      <c r="Q804" s="4" t="s">
        <v>20</v>
      </c>
      <c r="R804" s="4" t="s">
        <v>22</v>
      </c>
      <c r="S804" s="4" t="s">
        <v>22</v>
      </c>
      <c r="T804" s="7">
        <v>48</v>
      </c>
    </row>
    <row r="805" spans="1:20" s="1" customFormat="1">
      <c r="A805" s="4" t="s">
        <v>3713</v>
      </c>
      <c r="B805" s="4" t="s">
        <v>3714</v>
      </c>
      <c r="C805" s="4" t="s">
        <v>3826</v>
      </c>
      <c r="D805" s="4" t="s">
        <v>3827</v>
      </c>
      <c r="E805" s="4" t="s">
        <v>3828</v>
      </c>
      <c r="F805" s="4" t="s">
        <v>22</v>
      </c>
      <c r="G805" s="4" t="s">
        <v>421</v>
      </c>
      <c r="H805" s="4" t="s">
        <v>254</v>
      </c>
      <c r="I805" s="57">
        <v>160.19</v>
      </c>
      <c r="J805" s="5">
        <f t="shared" si="30"/>
        <v>640.76</v>
      </c>
      <c r="K805" s="6">
        <v>22</v>
      </c>
      <c r="L805" s="6"/>
      <c r="M805" s="4" t="s">
        <v>3829</v>
      </c>
      <c r="N805" s="4" t="s">
        <v>521</v>
      </c>
      <c r="O805" s="4" t="s">
        <v>254</v>
      </c>
      <c r="P805" s="4" t="s">
        <v>3830</v>
      </c>
      <c r="Q805" s="4" t="s">
        <v>20</v>
      </c>
      <c r="R805" s="4" t="s">
        <v>22</v>
      </c>
      <c r="S805" s="4" t="s">
        <v>22</v>
      </c>
      <c r="T805" s="7">
        <v>48</v>
      </c>
    </row>
    <row r="806" spans="1:20" s="1" customFormat="1">
      <c r="A806" s="4" t="s">
        <v>3713</v>
      </c>
      <c r="B806" s="4" t="s">
        <v>3714</v>
      </c>
      <c r="C806" s="4" t="s">
        <v>7736</v>
      </c>
      <c r="D806" s="4" t="s">
        <v>3831</v>
      </c>
      <c r="E806" s="4" t="s">
        <v>3832</v>
      </c>
      <c r="F806" s="4" t="s">
        <v>22</v>
      </c>
      <c r="G806" s="4" t="s">
        <v>421</v>
      </c>
      <c r="H806" s="4" t="s">
        <v>27</v>
      </c>
      <c r="I806" s="57">
        <v>276.86</v>
      </c>
      <c r="J806" s="5">
        <f t="shared" si="30"/>
        <v>276.86</v>
      </c>
      <c r="K806" s="6">
        <v>22</v>
      </c>
      <c r="L806" s="6"/>
      <c r="M806" s="4" t="s">
        <v>3833</v>
      </c>
      <c r="N806" s="4" t="s">
        <v>618</v>
      </c>
      <c r="O806" s="4" t="s">
        <v>27</v>
      </c>
      <c r="P806" s="4" t="s">
        <v>3834</v>
      </c>
      <c r="Q806" s="4" t="s">
        <v>20</v>
      </c>
      <c r="R806" s="4" t="s">
        <v>22</v>
      </c>
      <c r="S806" s="4" t="s">
        <v>22</v>
      </c>
      <c r="T806" s="7">
        <v>48</v>
      </c>
    </row>
    <row r="807" spans="1:20" s="1" customFormat="1">
      <c r="A807" s="4" t="s">
        <v>3713</v>
      </c>
      <c r="B807" s="4" t="s">
        <v>3714</v>
      </c>
      <c r="C807" s="4" t="s">
        <v>7737</v>
      </c>
      <c r="D807" s="4" t="s">
        <v>3835</v>
      </c>
      <c r="E807" s="4" t="s">
        <v>3836</v>
      </c>
      <c r="F807" s="4" t="s">
        <v>22</v>
      </c>
      <c r="G807" s="4" t="s">
        <v>421</v>
      </c>
      <c r="H807" s="4" t="s">
        <v>27</v>
      </c>
      <c r="I807" s="57">
        <v>276.86</v>
      </c>
      <c r="J807" s="5">
        <f t="shared" si="30"/>
        <v>276.86</v>
      </c>
      <c r="K807" s="6">
        <v>22</v>
      </c>
      <c r="L807" s="6"/>
      <c r="M807" s="4" t="s">
        <v>3833</v>
      </c>
      <c r="N807" s="4" t="s">
        <v>618</v>
      </c>
      <c r="O807" s="4" t="s">
        <v>27</v>
      </c>
      <c r="P807" s="4" t="s">
        <v>3837</v>
      </c>
      <c r="Q807" s="4" t="s">
        <v>20</v>
      </c>
      <c r="R807" s="4" t="s">
        <v>22</v>
      </c>
      <c r="S807" s="4" t="s">
        <v>22</v>
      </c>
      <c r="T807" s="7">
        <v>48</v>
      </c>
    </row>
    <row r="808" spans="1:20" s="1" customFormat="1">
      <c r="A808" s="4" t="s">
        <v>3713</v>
      </c>
      <c r="B808" s="4" t="s">
        <v>3714</v>
      </c>
      <c r="C808" s="4" t="s">
        <v>7738</v>
      </c>
      <c r="D808" s="4" t="s">
        <v>3838</v>
      </c>
      <c r="E808" s="4" t="s">
        <v>3839</v>
      </c>
      <c r="F808" s="4" t="s">
        <v>22</v>
      </c>
      <c r="G808" s="4" t="s">
        <v>421</v>
      </c>
      <c r="H808" s="4" t="s">
        <v>27</v>
      </c>
      <c r="I808" s="57">
        <v>276.86</v>
      </c>
      <c r="J808" s="5">
        <f t="shared" si="30"/>
        <v>276.86</v>
      </c>
      <c r="K808" s="6">
        <v>22</v>
      </c>
      <c r="L808" s="6"/>
      <c r="M808" s="4" t="s">
        <v>3833</v>
      </c>
      <c r="N808" s="4" t="s">
        <v>618</v>
      </c>
      <c r="O808" s="4" t="s">
        <v>27</v>
      </c>
      <c r="P808" s="4" t="s">
        <v>3840</v>
      </c>
      <c r="Q808" s="4" t="s">
        <v>20</v>
      </c>
      <c r="R808" s="4" t="s">
        <v>22</v>
      </c>
      <c r="S808" s="4" t="s">
        <v>22</v>
      </c>
      <c r="T808" s="7">
        <v>48</v>
      </c>
    </row>
    <row r="809" spans="1:20" s="1" customFormat="1">
      <c r="A809" s="4" t="s">
        <v>3713</v>
      </c>
      <c r="B809" s="4" t="s">
        <v>3714</v>
      </c>
      <c r="C809" s="4" t="s">
        <v>7739</v>
      </c>
      <c r="D809" s="4" t="s">
        <v>3841</v>
      </c>
      <c r="E809" s="4" t="s">
        <v>3842</v>
      </c>
      <c r="F809" s="4" t="s">
        <v>22</v>
      </c>
      <c r="G809" s="4" t="s">
        <v>421</v>
      </c>
      <c r="H809" s="4" t="s">
        <v>27</v>
      </c>
      <c r="I809" s="57">
        <v>276.86</v>
      </c>
      <c r="J809" s="5">
        <f t="shared" si="30"/>
        <v>276.86</v>
      </c>
      <c r="K809" s="6">
        <v>22</v>
      </c>
      <c r="L809" s="6"/>
      <c r="M809" s="4" t="s">
        <v>3833</v>
      </c>
      <c r="N809" s="4" t="s">
        <v>618</v>
      </c>
      <c r="O809" s="4" t="s">
        <v>27</v>
      </c>
      <c r="P809" s="4" t="s">
        <v>3843</v>
      </c>
      <c r="Q809" s="4" t="s">
        <v>20</v>
      </c>
      <c r="R809" s="4" t="s">
        <v>22</v>
      </c>
      <c r="S809" s="4" t="s">
        <v>22</v>
      </c>
      <c r="T809" s="7">
        <v>48</v>
      </c>
    </row>
    <row r="810" spans="1:20" s="1" customFormat="1">
      <c r="A810" s="4" t="s">
        <v>3713</v>
      </c>
      <c r="B810" s="4" t="s">
        <v>3714</v>
      </c>
      <c r="C810" s="4" t="s">
        <v>7740</v>
      </c>
      <c r="D810" s="4" t="s">
        <v>3844</v>
      </c>
      <c r="E810" s="4" t="s">
        <v>3845</v>
      </c>
      <c r="F810" s="4" t="s">
        <v>22</v>
      </c>
      <c r="G810" s="4" t="s">
        <v>421</v>
      </c>
      <c r="H810" s="4" t="s">
        <v>27</v>
      </c>
      <c r="I810" s="57">
        <v>276.86</v>
      </c>
      <c r="J810" s="5">
        <f t="shared" si="30"/>
        <v>276.86</v>
      </c>
      <c r="K810" s="6">
        <v>22</v>
      </c>
      <c r="L810" s="6"/>
      <c r="M810" s="4" t="s">
        <v>3833</v>
      </c>
      <c r="N810" s="4" t="s">
        <v>618</v>
      </c>
      <c r="O810" s="4" t="s">
        <v>27</v>
      </c>
      <c r="P810" s="4" t="s">
        <v>3846</v>
      </c>
      <c r="Q810" s="4" t="s">
        <v>20</v>
      </c>
      <c r="R810" s="4" t="s">
        <v>22</v>
      </c>
      <c r="S810" s="4" t="s">
        <v>22</v>
      </c>
      <c r="T810" s="7">
        <v>48</v>
      </c>
    </row>
    <row r="811" spans="1:20" s="1" customFormat="1">
      <c r="A811" s="4" t="s">
        <v>3713</v>
      </c>
      <c r="B811" s="4" t="s">
        <v>3714</v>
      </c>
      <c r="C811" s="4" t="s">
        <v>7741</v>
      </c>
      <c r="D811" s="4" t="s">
        <v>3847</v>
      </c>
      <c r="E811" s="4" t="s">
        <v>3848</v>
      </c>
      <c r="F811" s="4" t="s">
        <v>22</v>
      </c>
      <c r="G811" s="4" t="s">
        <v>421</v>
      </c>
      <c r="H811" s="4" t="s">
        <v>27</v>
      </c>
      <c r="I811" s="57">
        <v>276.86</v>
      </c>
      <c r="J811" s="5">
        <f t="shared" si="30"/>
        <v>276.86</v>
      </c>
      <c r="K811" s="6">
        <v>22</v>
      </c>
      <c r="L811" s="6"/>
      <c r="M811" s="4" t="s">
        <v>3833</v>
      </c>
      <c r="N811" s="4" t="s">
        <v>618</v>
      </c>
      <c r="O811" s="4" t="s">
        <v>27</v>
      </c>
      <c r="P811" s="4" t="s">
        <v>3849</v>
      </c>
      <c r="Q811" s="4" t="s">
        <v>20</v>
      </c>
      <c r="R811" s="4" t="s">
        <v>22</v>
      </c>
      <c r="S811" s="4" t="s">
        <v>22</v>
      </c>
      <c r="T811" s="7">
        <v>48</v>
      </c>
    </row>
    <row r="812" spans="1:20" s="1" customFormat="1">
      <c r="A812" s="4" t="s">
        <v>3713</v>
      </c>
      <c r="B812" s="4" t="s">
        <v>3714</v>
      </c>
      <c r="C812" s="4" t="s">
        <v>7742</v>
      </c>
      <c r="D812" s="4" t="s">
        <v>3850</v>
      </c>
      <c r="E812" s="4" t="s">
        <v>3851</v>
      </c>
      <c r="F812" s="4" t="s">
        <v>22</v>
      </c>
      <c r="G812" s="4" t="s">
        <v>421</v>
      </c>
      <c r="H812" s="4" t="s">
        <v>27</v>
      </c>
      <c r="I812" s="57">
        <v>276.86</v>
      </c>
      <c r="J812" s="5">
        <f t="shared" si="30"/>
        <v>276.86</v>
      </c>
      <c r="K812" s="6">
        <v>22</v>
      </c>
      <c r="L812" s="6"/>
      <c r="M812" s="4" t="s">
        <v>3833</v>
      </c>
      <c r="N812" s="4" t="s">
        <v>618</v>
      </c>
      <c r="O812" s="4" t="s">
        <v>27</v>
      </c>
      <c r="P812" s="4" t="s">
        <v>3852</v>
      </c>
      <c r="Q812" s="4" t="s">
        <v>20</v>
      </c>
      <c r="R812" s="4" t="s">
        <v>22</v>
      </c>
      <c r="S812" s="4" t="s">
        <v>22</v>
      </c>
      <c r="T812" s="7">
        <v>48</v>
      </c>
    </row>
    <row r="813" spans="1:20" s="1" customFormat="1">
      <c r="A813" s="4" t="s">
        <v>3713</v>
      </c>
      <c r="B813" s="4" t="s">
        <v>3714</v>
      </c>
      <c r="C813" s="4" t="s">
        <v>7743</v>
      </c>
      <c r="D813" s="4" t="s">
        <v>3853</v>
      </c>
      <c r="E813" s="4" t="s">
        <v>3854</v>
      </c>
      <c r="F813" s="4" t="s">
        <v>22</v>
      </c>
      <c r="G813" s="4" t="s">
        <v>421</v>
      </c>
      <c r="H813" s="4" t="s">
        <v>27</v>
      </c>
      <c r="I813" s="57">
        <v>276.86</v>
      </c>
      <c r="J813" s="5">
        <f t="shared" si="30"/>
        <v>276.86</v>
      </c>
      <c r="K813" s="6">
        <v>22</v>
      </c>
      <c r="L813" s="6"/>
      <c r="M813" s="4" t="s">
        <v>3833</v>
      </c>
      <c r="N813" s="4" t="s">
        <v>618</v>
      </c>
      <c r="O813" s="4" t="s">
        <v>27</v>
      </c>
      <c r="P813" s="4" t="s">
        <v>3855</v>
      </c>
      <c r="Q813" s="4" t="s">
        <v>20</v>
      </c>
      <c r="R813" s="4" t="s">
        <v>22</v>
      </c>
      <c r="S813" s="4" t="s">
        <v>22</v>
      </c>
      <c r="T813" s="7">
        <v>48</v>
      </c>
    </row>
    <row r="814" spans="1:20" s="1" customFormat="1">
      <c r="A814" s="4" t="s">
        <v>3713</v>
      </c>
      <c r="B814" s="4" t="s">
        <v>3714</v>
      </c>
      <c r="C814" s="4" t="s">
        <v>7744</v>
      </c>
      <c r="D814" s="4" t="s">
        <v>3856</v>
      </c>
      <c r="E814" s="4" t="s">
        <v>3857</v>
      </c>
      <c r="F814" s="4" t="s">
        <v>22</v>
      </c>
      <c r="G814" s="4" t="s">
        <v>421</v>
      </c>
      <c r="H814" s="4" t="s">
        <v>27</v>
      </c>
      <c r="I814" s="57">
        <v>276.86</v>
      </c>
      <c r="J814" s="5">
        <f t="shared" si="30"/>
        <v>276.86</v>
      </c>
      <c r="K814" s="6">
        <v>22</v>
      </c>
      <c r="L814" s="6"/>
      <c r="M814" s="4" t="s">
        <v>3833</v>
      </c>
      <c r="N814" s="4" t="s">
        <v>618</v>
      </c>
      <c r="O814" s="4" t="s">
        <v>27</v>
      </c>
      <c r="P814" s="4" t="s">
        <v>3858</v>
      </c>
      <c r="Q814" s="4" t="s">
        <v>20</v>
      </c>
      <c r="R814" s="4" t="s">
        <v>22</v>
      </c>
      <c r="S814" s="4" t="s">
        <v>22</v>
      </c>
      <c r="T814" s="7">
        <v>48</v>
      </c>
    </row>
    <row r="815" spans="1:20" s="1" customFormat="1">
      <c r="A815" s="4" t="s">
        <v>3713</v>
      </c>
      <c r="B815" s="4" t="s">
        <v>3714</v>
      </c>
      <c r="C815" s="4" t="s">
        <v>7745</v>
      </c>
      <c r="D815" s="4" t="s">
        <v>3859</v>
      </c>
      <c r="E815" s="4" t="s">
        <v>3860</v>
      </c>
      <c r="F815" s="4" t="s">
        <v>22</v>
      </c>
      <c r="G815" s="4" t="s">
        <v>421</v>
      </c>
      <c r="H815" s="4" t="s">
        <v>27</v>
      </c>
      <c r="I815" s="57">
        <v>276.86</v>
      </c>
      <c r="J815" s="5">
        <f t="shared" si="30"/>
        <v>276.86</v>
      </c>
      <c r="K815" s="6">
        <v>22</v>
      </c>
      <c r="L815" s="6"/>
      <c r="M815" s="4" t="s">
        <v>3833</v>
      </c>
      <c r="N815" s="4" t="s">
        <v>618</v>
      </c>
      <c r="O815" s="4" t="s">
        <v>27</v>
      </c>
      <c r="P815" s="4" t="s">
        <v>3861</v>
      </c>
      <c r="Q815" s="4" t="s">
        <v>20</v>
      </c>
      <c r="R815" s="4" t="s">
        <v>22</v>
      </c>
      <c r="S815" s="4" t="s">
        <v>22</v>
      </c>
      <c r="T815" s="7">
        <v>48</v>
      </c>
    </row>
    <row r="816" spans="1:20" s="1" customFormat="1">
      <c r="A816" s="4" t="s">
        <v>3713</v>
      </c>
      <c r="B816" s="4" t="s">
        <v>3714</v>
      </c>
      <c r="C816" s="4" t="s">
        <v>7746</v>
      </c>
      <c r="D816" s="4" t="s">
        <v>3862</v>
      </c>
      <c r="E816" s="4" t="s">
        <v>3863</v>
      </c>
      <c r="F816" s="4" t="s">
        <v>22</v>
      </c>
      <c r="G816" s="4" t="s">
        <v>421</v>
      </c>
      <c r="H816" s="4" t="s">
        <v>27</v>
      </c>
      <c r="I816" s="57">
        <v>276.86</v>
      </c>
      <c r="J816" s="5">
        <f t="shared" si="30"/>
        <v>276.86</v>
      </c>
      <c r="K816" s="6">
        <v>22</v>
      </c>
      <c r="L816" s="6"/>
      <c r="M816" s="4" t="s">
        <v>3833</v>
      </c>
      <c r="N816" s="4" t="s">
        <v>618</v>
      </c>
      <c r="O816" s="4" t="s">
        <v>27</v>
      </c>
      <c r="P816" s="4" t="s">
        <v>3864</v>
      </c>
      <c r="Q816" s="4" t="s">
        <v>20</v>
      </c>
      <c r="R816" s="4" t="s">
        <v>22</v>
      </c>
      <c r="S816" s="4" t="s">
        <v>22</v>
      </c>
      <c r="T816" s="7">
        <v>48</v>
      </c>
    </row>
    <row r="817" spans="1:20" s="1" customFormat="1">
      <c r="A817" s="4" t="s">
        <v>3713</v>
      </c>
      <c r="B817" s="4" t="s">
        <v>3714</v>
      </c>
      <c r="C817" s="4" t="s">
        <v>7747</v>
      </c>
      <c r="D817" s="4" t="s">
        <v>3865</v>
      </c>
      <c r="E817" s="4" t="s">
        <v>3866</v>
      </c>
      <c r="F817" s="4" t="s">
        <v>22</v>
      </c>
      <c r="G817" s="4" t="s">
        <v>421</v>
      </c>
      <c r="H817" s="4" t="s">
        <v>27</v>
      </c>
      <c r="I817" s="57">
        <v>276.86</v>
      </c>
      <c r="J817" s="5">
        <f t="shared" si="30"/>
        <v>276.86</v>
      </c>
      <c r="K817" s="6">
        <v>22</v>
      </c>
      <c r="L817" s="6"/>
      <c r="M817" s="4" t="s">
        <v>3833</v>
      </c>
      <c r="N817" s="4" t="s">
        <v>618</v>
      </c>
      <c r="O817" s="4" t="s">
        <v>27</v>
      </c>
      <c r="P817" s="4" t="s">
        <v>3867</v>
      </c>
      <c r="Q817" s="4" t="s">
        <v>20</v>
      </c>
      <c r="R817" s="4" t="s">
        <v>22</v>
      </c>
      <c r="S817" s="4" t="s">
        <v>22</v>
      </c>
      <c r="T817" s="7">
        <v>48</v>
      </c>
    </row>
    <row r="818" spans="1:20" s="1" customFormat="1">
      <c r="A818" s="4" t="s">
        <v>3713</v>
      </c>
      <c r="B818" s="4" t="s">
        <v>3714</v>
      </c>
      <c r="C818" s="4" t="s">
        <v>7748</v>
      </c>
      <c r="D818" s="4" t="s">
        <v>3868</v>
      </c>
      <c r="E818" s="4" t="s">
        <v>3869</v>
      </c>
      <c r="F818" s="4" t="s">
        <v>22</v>
      </c>
      <c r="G818" s="4" t="s">
        <v>421</v>
      </c>
      <c r="H818" s="4" t="s">
        <v>27</v>
      </c>
      <c r="I818" s="57">
        <v>276.86</v>
      </c>
      <c r="J818" s="5">
        <f t="shared" si="30"/>
        <v>276.86</v>
      </c>
      <c r="K818" s="6">
        <v>22</v>
      </c>
      <c r="L818" s="6"/>
      <c r="M818" s="4" t="s">
        <v>3833</v>
      </c>
      <c r="N818" s="4" t="s">
        <v>618</v>
      </c>
      <c r="O818" s="4" t="s">
        <v>27</v>
      </c>
      <c r="P818" s="4" t="s">
        <v>3524</v>
      </c>
      <c r="Q818" s="4" t="s">
        <v>20</v>
      </c>
      <c r="R818" s="4" t="s">
        <v>22</v>
      </c>
      <c r="S818" s="4" t="s">
        <v>22</v>
      </c>
      <c r="T818" s="7">
        <v>48</v>
      </c>
    </row>
    <row r="819" spans="1:20" s="1" customFormat="1">
      <c r="A819" s="4" t="s">
        <v>3713</v>
      </c>
      <c r="B819" s="4" t="s">
        <v>3714</v>
      </c>
      <c r="C819" s="4" t="s">
        <v>7749</v>
      </c>
      <c r="D819" s="4" t="s">
        <v>3870</v>
      </c>
      <c r="E819" s="4" t="s">
        <v>3871</v>
      </c>
      <c r="F819" s="4" t="s">
        <v>22</v>
      </c>
      <c r="G819" s="4" t="s">
        <v>421</v>
      </c>
      <c r="H819" s="4" t="s">
        <v>27</v>
      </c>
      <c r="I819" s="57">
        <v>276.86</v>
      </c>
      <c r="J819" s="5">
        <f t="shared" si="30"/>
        <v>276.86</v>
      </c>
      <c r="K819" s="6">
        <v>22</v>
      </c>
      <c r="L819" s="6"/>
      <c r="M819" s="4" t="s">
        <v>3833</v>
      </c>
      <c r="N819" s="4" t="s">
        <v>618</v>
      </c>
      <c r="O819" s="4" t="s">
        <v>27</v>
      </c>
      <c r="P819" s="4" t="s">
        <v>3872</v>
      </c>
      <c r="Q819" s="4" t="s">
        <v>20</v>
      </c>
      <c r="R819" s="4" t="s">
        <v>22</v>
      </c>
      <c r="S819" s="4" t="s">
        <v>22</v>
      </c>
      <c r="T819" s="7">
        <v>48</v>
      </c>
    </row>
    <row r="820" spans="1:20" s="1" customFormat="1">
      <c r="A820" s="4" t="s">
        <v>3713</v>
      </c>
      <c r="B820" s="4" t="s">
        <v>3714</v>
      </c>
      <c r="C820" s="4" t="s">
        <v>7750</v>
      </c>
      <c r="D820" s="4" t="s">
        <v>3873</v>
      </c>
      <c r="E820" s="4" t="s">
        <v>3874</v>
      </c>
      <c r="F820" s="4" t="s">
        <v>22</v>
      </c>
      <c r="G820" s="4" t="s">
        <v>421</v>
      </c>
      <c r="H820" s="4" t="s">
        <v>27</v>
      </c>
      <c r="I820" s="57">
        <v>276.86</v>
      </c>
      <c r="J820" s="5">
        <f t="shared" si="30"/>
        <v>276.86</v>
      </c>
      <c r="K820" s="6">
        <v>22</v>
      </c>
      <c r="L820" s="6"/>
      <c r="M820" s="4" t="s">
        <v>3833</v>
      </c>
      <c r="N820" s="4" t="s">
        <v>618</v>
      </c>
      <c r="O820" s="4" t="s">
        <v>27</v>
      </c>
      <c r="P820" s="4" t="s">
        <v>3875</v>
      </c>
      <c r="Q820" s="4" t="s">
        <v>20</v>
      </c>
      <c r="R820" s="4" t="s">
        <v>22</v>
      </c>
      <c r="S820" s="4" t="s">
        <v>22</v>
      </c>
      <c r="T820" s="7">
        <v>48</v>
      </c>
    </row>
    <row r="821" spans="1:20" s="1" customFormat="1">
      <c r="A821" s="4" t="s">
        <v>3713</v>
      </c>
      <c r="B821" s="4" t="s">
        <v>3714</v>
      </c>
      <c r="C821" s="4" t="s">
        <v>7751</v>
      </c>
      <c r="D821" s="4" t="s">
        <v>3876</v>
      </c>
      <c r="E821" s="4" t="s">
        <v>3877</v>
      </c>
      <c r="F821" s="4" t="s">
        <v>22</v>
      </c>
      <c r="G821" s="4" t="s">
        <v>421</v>
      </c>
      <c r="H821" s="4" t="s">
        <v>27</v>
      </c>
      <c r="I821" s="57">
        <v>276.86</v>
      </c>
      <c r="J821" s="5">
        <f t="shared" si="30"/>
        <v>276.86</v>
      </c>
      <c r="K821" s="6">
        <v>22</v>
      </c>
      <c r="L821" s="6"/>
      <c r="M821" s="4" t="s">
        <v>3833</v>
      </c>
      <c r="N821" s="4" t="s">
        <v>618</v>
      </c>
      <c r="O821" s="4" t="s">
        <v>27</v>
      </c>
      <c r="P821" s="4" t="s">
        <v>3878</v>
      </c>
      <c r="Q821" s="4" t="s">
        <v>20</v>
      </c>
      <c r="R821" s="4" t="s">
        <v>22</v>
      </c>
      <c r="S821" s="4" t="s">
        <v>22</v>
      </c>
      <c r="T821" s="7">
        <v>48</v>
      </c>
    </row>
    <row r="822" spans="1:20" s="1" customFormat="1">
      <c r="A822" s="4" t="s">
        <v>3713</v>
      </c>
      <c r="B822" s="4" t="s">
        <v>3714</v>
      </c>
      <c r="C822" s="4" t="s">
        <v>7752</v>
      </c>
      <c r="D822" s="4" t="s">
        <v>3879</v>
      </c>
      <c r="E822" s="4" t="s">
        <v>3880</v>
      </c>
      <c r="F822" s="4" t="s">
        <v>22</v>
      </c>
      <c r="G822" s="4" t="s">
        <v>421</v>
      </c>
      <c r="H822" s="4" t="s">
        <v>27</v>
      </c>
      <c r="I822" s="57">
        <v>276.86</v>
      </c>
      <c r="J822" s="5">
        <f t="shared" si="30"/>
        <v>276.86</v>
      </c>
      <c r="K822" s="6">
        <v>22</v>
      </c>
      <c r="L822" s="6"/>
      <c r="M822" s="4" t="s">
        <v>3833</v>
      </c>
      <c r="N822" s="4" t="s">
        <v>618</v>
      </c>
      <c r="O822" s="4" t="s">
        <v>27</v>
      </c>
      <c r="P822" s="4" t="s">
        <v>3881</v>
      </c>
      <c r="Q822" s="4" t="s">
        <v>20</v>
      </c>
      <c r="R822" s="4" t="s">
        <v>22</v>
      </c>
      <c r="S822" s="4" t="s">
        <v>22</v>
      </c>
      <c r="T822" s="7">
        <v>48</v>
      </c>
    </row>
    <row r="823" spans="1:20" s="1" customFormat="1">
      <c r="A823" s="4" t="s">
        <v>3713</v>
      </c>
      <c r="B823" s="4" t="s">
        <v>3714</v>
      </c>
      <c r="C823" s="4" t="s">
        <v>7753</v>
      </c>
      <c r="D823" s="4" t="s">
        <v>3882</v>
      </c>
      <c r="E823" s="4" t="s">
        <v>3883</v>
      </c>
      <c r="F823" s="4" t="s">
        <v>22</v>
      </c>
      <c r="G823" s="4" t="s">
        <v>421</v>
      </c>
      <c r="H823" s="4" t="s">
        <v>27</v>
      </c>
      <c r="I823" s="57">
        <v>276.86</v>
      </c>
      <c r="J823" s="5">
        <f t="shared" si="30"/>
        <v>276.86</v>
      </c>
      <c r="K823" s="6">
        <v>22</v>
      </c>
      <c r="L823" s="6"/>
      <c r="M823" s="4" t="s">
        <v>3833</v>
      </c>
      <c r="N823" s="4" t="s">
        <v>618</v>
      </c>
      <c r="O823" s="4" t="s">
        <v>27</v>
      </c>
      <c r="P823" s="4" t="s">
        <v>3884</v>
      </c>
      <c r="Q823" s="4" t="s">
        <v>20</v>
      </c>
      <c r="R823" s="4" t="s">
        <v>22</v>
      </c>
      <c r="S823" s="4" t="s">
        <v>22</v>
      </c>
      <c r="T823" s="7">
        <v>48</v>
      </c>
    </row>
    <row r="824" spans="1:20" s="1" customFormat="1">
      <c r="A824" s="4" t="s">
        <v>3713</v>
      </c>
      <c r="B824" s="4" t="s">
        <v>3714</v>
      </c>
      <c r="C824" s="4" t="s">
        <v>7754</v>
      </c>
      <c r="D824" s="4" t="s">
        <v>3882</v>
      </c>
      <c r="E824" s="4" t="s">
        <v>3885</v>
      </c>
      <c r="F824" s="4" t="s">
        <v>22</v>
      </c>
      <c r="G824" s="4" t="s">
        <v>421</v>
      </c>
      <c r="H824" s="4" t="s">
        <v>27</v>
      </c>
      <c r="I824" s="57">
        <v>276.86</v>
      </c>
      <c r="J824" s="5">
        <f t="shared" si="30"/>
        <v>276.86</v>
      </c>
      <c r="K824" s="6">
        <v>22</v>
      </c>
      <c r="L824" s="6"/>
      <c r="M824" s="4" t="s">
        <v>3833</v>
      </c>
      <c r="N824" s="4" t="s">
        <v>618</v>
      </c>
      <c r="O824" s="4" t="s">
        <v>27</v>
      </c>
      <c r="P824" s="4" t="s">
        <v>3886</v>
      </c>
      <c r="Q824" s="4" t="s">
        <v>20</v>
      </c>
      <c r="R824" s="4" t="s">
        <v>22</v>
      </c>
      <c r="S824" s="4" t="s">
        <v>22</v>
      </c>
      <c r="T824" s="7">
        <v>48</v>
      </c>
    </row>
    <row r="825" spans="1:20" s="1" customFormat="1">
      <c r="A825" s="4" t="s">
        <v>3713</v>
      </c>
      <c r="B825" s="4" t="s">
        <v>3714</v>
      </c>
      <c r="C825" s="4" t="s">
        <v>7755</v>
      </c>
      <c r="D825" s="4" t="s">
        <v>3887</v>
      </c>
      <c r="E825" s="4" t="s">
        <v>3888</v>
      </c>
      <c r="F825" s="4" t="s">
        <v>22</v>
      </c>
      <c r="G825" s="4" t="s">
        <v>421</v>
      </c>
      <c r="H825" s="4" t="s">
        <v>27</v>
      </c>
      <c r="I825" s="57">
        <v>276.86</v>
      </c>
      <c r="J825" s="5">
        <f t="shared" si="30"/>
        <v>276.86</v>
      </c>
      <c r="K825" s="6">
        <v>22</v>
      </c>
      <c r="L825" s="6"/>
      <c r="M825" s="4" t="s">
        <v>3833</v>
      </c>
      <c r="N825" s="4" t="s">
        <v>618</v>
      </c>
      <c r="O825" s="4" t="s">
        <v>27</v>
      </c>
      <c r="P825" s="4" t="s">
        <v>3889</v>
      </c>
      <c r="Q825" s="4" t="s">
        <v>20</v>
      </c>
      <c r="R825" s="4" t="s">
        <v>22</v>
      </c>
      <c r="S825" s="4" t="s">
        <v>22</v>
      </c>
      <c r="T825" s="7">
        <v>48</v>
      </c>
    </row>
    <row r="826" spans="1:20" s="1" customFormat="1">
      <c r="A826" s="4" t="s">
        <v>3713</v>
      </c>
      <c r="B826" s="4" t="s">
        <v>3714</v>
      </c>
      <c r="C826" s="4" t="s">
        <v>7756</v>
      </c>
      <c r="D826" s="4" t="s">
        <v>3890</v>
      </c>
      <c r="E826" s="4" t="s">
        <v>3891</v>
      </c>
      <c r="F826" s="4" t="s">
        <v>22</v>
      </c>
      <c r="G826" s="4" t="s">
        <v>421</v>
      </c>
      <c r="H826" s="4" t="s">
        <v>27</v>
      </c>
      <c r="I826" s="57">
        <v>276.86</v>
      </c>
      <c r="J826" s="5">
        <f t="shared" si="30"/>
        <v>276.86</v>
      </c>
      <c r="K826" s="6">
        <v>22</v>
      </c>
      <c r="L826" s="6"/>
      <c r="M826" s="4" t="s">
        <v>3833</v>
      </c>
      <c r="N826" s="4" t="s">
        <v>618</v>
      </c>
      <c r="O826" s="4" t="s">
        <v>27</v>
      </c>
      <c r="P826" s="4" t="s">
        <v>3892</v>
      </c>
      <c r="Q826" s="4" t="s">
        <v>20</v>
      </c>
      <c r="R826" s="4" t="s">
        <v>22</v>
      </c>
      <c r="S826" s="4" t="s">
        <v>22</v>
      </c>
      <c r="T826" s="7">
        <v>48</v>
      </c>
    </row>
    <row r="827" spans="1:20" s="1" customFormat="1">
      <c r="A827" s="4" t="s">
        <v>3893</v>
      </c>
      <c r="B827" s="4" t="s">
        <v>3894</v>
      </c>
      <c r="C827" s="4" t="s">
        <v>3895</v>
      </c>
      <c r="D827" s="4" t="s">
        <v>3896</v>
      </c>
      <c r="E827" s="4" t="s">
        <v>3897</v>
      </c>
      <c r="F827" s="4" t="s">
        <v>22</v>
      </c>
      <c r="G827" s="4" t="s">
        <v>32</v>
      </c>
      <c r="H827" s="4" t="s">
        <v>16</v>
      </c>
      <c r="I827" s="57">
        <v>400</v>
      </c>
      <c r="J827" s="5">
        <f t="shared" si="30"/>
        <v>800</v>
      </c>
      <c r="K827" s="6">
        <v>22</v>
      </c>
      <c r="L827" s="6"/>
      <c r="M827" s="4" t="s">
        <v>230</v>
      </c>
      <c r="N827" s="4" t="s">
        <v>18</v>
      </c>
      <c r="O827" s="4" t="s">
        <v>16</v>
      </c>
      <c r="P827" s="4" t="s">
        <v>3898</v>
      </c>
      <c r="Q827" s="4" t="s">
        <v>20</v>
      </c>
      <c r="R827" s="4" t="s">
        <v>1651</v>
      </c>
      <c r="S827" s="4" t="s">
        <v>22</v>
      </c>
      <c r="T827" s="7">
        <v>48</v>
      </c>
    </row>
    <row r="828" spans="1:20" s="1" customFormat="1">
      <c r="A828" s="4" t="s">
        <v>3893</v>
      </c>
      <c r="B828" s="4" t="s">
        <v>3894</v>
      </c>
      <c r="C828" s="4" t="s">
        <v>3899</v>
      </c>
      <c r="D828" s="4" t="s">
        <v>3900</v>
      </c>
      <c r="E828" s="4" t="s">
        <v>3901</v>
      </c>
      <c r="F828" s="4" t="s">
        <v>22</v>
      </c>
      <c r="G828" s="4" t="s">
        <v>3902</v>
      </c>
      <c r="H828" s="4" t="s">
        <v>813</v>
      </c>
      <c r="I828" s="57">
        <v>102</v>
      </c>
      <c r="J828" s="5">
        <f t="shared" si="30"/>
        <v>1632</v>
      </c>
      <c r="K828" s="6">
        <v>22</v>
      </c>
      <c r="L828" s="6"/>
      <c r="M828" s="4" t="s">
        <v>3903</v>
      </c>
      <c r="N828" s="4" t="s">
        <v>113</v>
      </c>
      <c r="O828" s="4" t="s">
        <v>813</v>
      </c>
      <c r="P828" s="4" t="s">
        <v>3904</v>
      </c>
      <c r="Q828" s="4" t="s">
        <v>20</v>
      </c>
      <c r="R828" s="4" t="s">
        <v>22</v>
      </c>
      <c r="S828" s="4" t="s">
        <v>22</v>
      </c>
      <c r="T828" s="7"/>
    </row>
    <row r="829" spans="1:20" s="1" customFormat="1">
      <c r="A829" s="4" t="s">
        <v>3893</v>
      </c>
      <c r="B829" s="4" t="s">
        <v>3894</v>
      </c>
      <c r="C829" s="4" t="s">
        <v>3905</v>
      </c>
      <c r="D829" s="4" t="s">
        <v>3906</v>
      </c>
      <c r="E829" s="4" t="s">
        <v>3907</v>
      </c>
      <c r="F829" s="4" t="s">
        <v>22</v>
      </c>
      <c r="G829" s="4" t="s">
        <v>3902</v>
      </c>
      <c r="H829" s="4" t="s">
        <v>110</v>
      </c>
      <c r="I829" s="57">
        <v>127</v>
      </c>
      <c r="J829" s="5">
        <f t="shared" ref="J829:J860" si="31">H829*I829</f>
        <v>1270</v>
      </c>
      <c r="K829" s="6">
        <v>22</v>
      </c>
      <c r="L829" s="6"/>
      <c r="M829" s="4" t="s">
        <v>3010</v>
      </c>
      <c r="N829" s="4" t="s">
        <v>113</v>
      </c>
      <c r="O829" s="4" t="s">
        <v>110</v>
      </c>
      <c r="P829" s="4" t="s">
        <v>3908</v>
      </c>
      <c r="Q829" s="4" t="s">
        <v>20</v>
      </c>
      <c r="R829" s="4" t="s">
        <v>22</v>
      </c>
      <c r="S829" s="4" t="s">
        <v>22</v>
      </c>
      <c r="T829" s="7"/>
    </row>
    <row r="830" spans="1:20" s="1" customFormat="1">
      <c r="A830" s="4" t="s">
        <v>3909</v>
      </c>
      <c r="B830" s="4" t="s">
        <v>3910</v>
      </c>
      <c r="C830" s="4" t="s">
        <v>3911</v>
      </c>
      <c r="D830" s="4" t="s">
        <v>3912</v>
      </c>
      <c r="E830" s="4" t="s">
        <v>3913</v>
      </c>
      <c r="F830" s="4" t="s">
        <v>22</v>
      </c>
      <c r="G830" s="4" t="s">
        <v>32</v>
      </c>
      <c r="H830" s="4" t="s">
        <v>27</v>
      </c>
      <c r="I830" s="57">
        <v>740</v>
      </c>
      <c r="J830" s="5">
        <f t="shared" si="31"/>
        <v>740</v>
      </c>
      <c r="K830" s="6">
        <v>22</v>
      </c>
      <c r="L830" s="6"/>
      <c r="M830" s="4" t="s">
        <v>3914</v>
      </c>
      <c r="N830" s="4" t="s">
        <v>70</v>
      </c>
      <c r="O830" s="4" t="s">
        <v>27</v>
      </c>
      <c r="P830" s="4" t="s">
        <v>3915</v>
      </c>
      <c r="Q830" s="4" t="s">
        <v>20</v>
      </c>
      <c r="R830" s="4" t="s">
        <v>22</v>
      </c>
      <c r="S830" s="4" t="s">
        <v>22</v>
      </c>
      <c r="T830" s="7">
        <v>48</v>
      </c>
    </row>
    <row r="831" spans="1:20" s="1" customFormat="1">
      <c r="A831" s="4" t="s">
        <v>3909</v>
      </c>
      <c r="B831" s="4" t="s">
        <v>3910</v>
      </c>
      <c r="C831" s="4" t="s">
        <v>3916</v>
      </c>
      <c r="D831" s="4" t="s">
        <v>3917</v>
      </c>
      <c r="E831" s="4" t="s">
        <v>3918</v>
      </c>
      <c r="F831" s="4" t="s">
        <v>22</v>
      </c>
      <c r="G831" s="4" t="s">
        <v>32</v>
      </c>
      <c r="H831" s="4" t="s">
        <v>27</v>
      </c>
      <c r="I831" s="57">
        <v>740</v>
      </c>
      <c r="J831" s="5">
        <f t="shared" si="31"/>
        <v>740</v>
      </c>
      <c r="K831" s="6">
        <v>22</v>
      </c>
      <c r="L831" s="6"/>
      <c r="M831" s="4" t="s">
        <v>3914</v>
      </c>
      <c r="N831" s="4" t="s">
        <v>70</v>
      </c>
      <c r="O831" s="4" t="s">
        <v>27</v>
      </c>
      <c r="P831" s="4" t="s">
        <v>3919</v>
      </c>
      <c r="Q831" s="4" t="s">
        <v>20</v>
      </c>
      <c r="R831" s="4" t="s">
        <v>22</v>
      </c>
      <c r="S831" s="4" t="s">
        <v>22</v>
      </c>
      <c r="T831" s="7">
        <v>48</v>
      </c>
    </row>
    <row r="832" spans="1:20" s="1" customFormat="1">
      <c r="A832" s="4" t="s">
        <v>3909</v>
      </c>
      <c r="B832" s="4" t="s">
        <v>3910</v>
      </c>
      <c r="C832" s="4" t="s">
        <v>3920</v>
      </c>
      <c r="D832" s="4" t="s">
        <v>3921</v>
      </c>
      <c r="E832" s="4" t="s">
        <v>3922</v>
      </c>
      <c r="F832" s="4" t="s">
        <v>22</v>
      </c>
      <c r="G832" s="4" t="s">
        <v>59</v>
      </c>
      <c r="H832" s="4" t="s">
        <v>16</v>
      </c>
      <c r="I832" s="57">
        <v>290.25</v>
      </c>
      <c r="J832" s="5">
        <f t="shared" si="31"/>
        <v>580.5</v>
      </c>
      <c r="K832" s="6">
        <v>22</v>
      </c>
      <c r="L832" s="6"/>
      <c r="M832" s="4" t="s">
        <v>3923</v>
      </c>
      <c r="N832" s="4" t="s">
        <v>603</v>
      </c>
      <c r="O832" s="4" t="s">
        <v>16</v>
      </c>
      <c r="P832" s="4" t="s">
        <v>3924</v>
      </c>
      <c r="Q832" s="4" t="s">
        <v>20</v>
      </c>
      <c r="R832" s="4" t="s">
        <v>22</v>
      </c>
      <c r="S832" s="4" t="s">
        <v>22</v>
      </c>
      <c r="T832" s="7">
        <v>48</v>
      </c>
    </row>
    <row r="833" spans="1:20" s="1" customFormat="1">
      <c r="A833" s="4" t="s">
        <v>3909</v>
      </c>
      <c r="B833" s="4" t="s">
        <v>3910</v>
      </c>
      <c r="C833" s="4" t="s">
        <v>3925</v>
      </c>
      <c r="D833" s="4" t="s">
        <v>3926</v>
      </c>
      <c r="E833" s="4" t="s">
        <v>3927</v>
      </c>
      <c r="F833" s="4" t="s">
        <v>22</v>
      </c>
      <c r="G833" s="4" t="s">
        <v>32</v>
      </c>
      <c r="H833" s="4" t="s">
        <v>16</v>
      </c>
      <c r="I833" s="57">
        <v>322.39999999999998</v>
      </c>
      <c r="J833" s="5">
        <f t="shared" si="31"/>
        <v>644.79999999999995</v>
      </c>
      <c r="K833" s="6">
        <v>22</v>
      </c>
      <c r="L833" s="6"/>
      <c r="M833" s="4" t="s">
        <v>1855</v>
      </c>
      <c r="N833" s="4" t="s">
        <v>2437</v>
      </c>
      <c r="O833" s="4" t="s">
        <v>16</v>
      </c>
      <c r="P833" s="4" t="s">
        <v>3928</v>
      </c>
      <c r="Q833" s="4" t="s">
        <v>20</v>
      </c>
      <c r="R833" s="4" t="s">
        <v>22</v>
      </c>
      <c r="S833" s="4" t="s">
        <v>22</v>
      </c>
      <c r="T833" s="7">
        <v>48</v>
      </c>
    </row>
    <row r="834" spans="1:20" s="1" customFormat="1">
      <c r="A834" s="4" t="s">
        <v>3909</v>
      </c>
      <c r="B834" s="4" t="s">
        <v>3910</v>
      </c>
      <c r="C834" s="4" t="s">
        <v>3929</v>
      </c>
      <c r="D834" s="4" t="s">
        <v>3930</v>
      </c>
      <c r="E834" s="4" t="s">
        <v>3931</v>
      </c>
      <c r="F834" s="4" t="s">
        <v>3932</v>
      </c>
      <c r="G834" s="4" t="s">
        <v>32</v>
      </c>
      <c r="H834" s="4" t="s">
        <v>75</v>
      </c>
      <c r="I834" s="57">
        <v>292</v>
      </c>
      <c r="J834" s="5">
        <f t="shared" si="31"/>
        <v>1460</v>
      </c>
      <c r="K834" s="6">
        <v>22</v>
      </c>
      <c r="L834" s="6"/>
      <c r="M834" s="4" t="s">
        <v>3933</v>
      </c>
      <c r="N834" s="4" t="s">
        <v>3934</v>
      </c>
      <c r="O834" s="4" t="s">
        <v>3935</v>
      </c>
      <c r="P834" s="4" t="s">
        <v>3936</v>
      </c>
      <c r="Q834" s="4" t="s">
        <v>20</v>
      </c>
      <c r="R834" s="4" t="s">
        <v>22</v>
      </c>
      <c r="S834" s="4" t="s">
        <v>22</v>
      </c>
      <c r="T834" s="7">
        <v>48</v>
      </c>
    </row>
    <row r="835" spans="1:20" s="1" customFormat="1">
      <c r="A835" s="4" t="s">
        <v>3909</v>
      </c>
      <c r="B835" s="4" t="s">
        <v>3910</v>
      </c>
      <c r="C835" s="4" t="s">
        <v>3937</v>
      </c>
      <c r="D835" s="4" t="s">
        <v>3938</v>
      </c>
      <c r="E835" s="4" t="s">
        <v>3939</v>
      </c>
      <c r="F835" s="4" t="s">
        <v>3932</v>
      </c>
      <c r="G835" s="4" t="s">
        <v>32</v>
      </c>
      <c r="H835" s="4" t="s">
        <v>254</v>
      </c>
      <c r="I835" s="57">
        <v>292</v>
      </c>
      <c r="J835" s="5">
        <f t="shared" si="31"/>
        <v>1168</v>
      </c>
      <c r="K835" s="6">
        <v>22</v>
      </c>
      <c r="L835" s="6"/>
      <c r="M835" s="4" t="s">
        <v>3940</v>
      </c>
      <c r="N835" s="4" t="s">
        <v>3941</v>
      </c>
      <c r="O835" s="4" t="s">
        <v>2525</v>
      </c>
      <c r="P835" s="4" t="s">
        <v>3942</v>
      </c>
      <c r="Q835" s="4" t="s">
        <v>20</v>
      </c>
      <c r="R835" s="4" t="s">
        <v>22</v>
      </c>
      <c r="S835" s="4" t="s">
        <v>22</v>
      </c>
      <c r="T835" s="7">
        <v>48</v>
      </c>
    </row>
    <row r="836" spans="1:20" s="1" customFormat="1">
      <c r="A836" s="4" t="s">
        <v>3909</v>
      </c>
      <c r="B836" s="4" t="s">
        <v>3910</v>
      </c>
      <c r="C836" s="4" t="s">
        <v>3943</v>
      </c>
      <c r="D836" s="4" t="s">
        <v>3944</v>
      </c>
      <c r="E836" s="4" t="s">
        <v>3945</v>
      </c>
      <c r="F836" s="4" t="s">
        <v>22</v>
      </c>
      <c r="G836" s="4" t="s">
        <v>32</v>
      </c>
      <c r="H836" s="4" t="s">
        <v>27</v>
      </c>
      <c r="I836" s="57">
        <v>292</v>
      </c>
      <c r="J836" s="5">
        <f t="shared" si="31"/>
        <v>292</v>
      </c>
      <c r="K836" s="6">
        <v>22</v>
      </c>
      <c r="L836" s="6"/>
      <c r="M836" s="4" t="s">
        <v>3946</v>
      </c>
      <c r="N836" s="4" t="s">
        <v>603</v>
      </c>
      <c r="O836" s="4" t="s">
        <v>27</v>
      </c>
      <c r="P836" s="4" t="s">
        <v>3947</v>
      </c>
      <c r="Q836" s="4" t="s">
        <v>20</v>
      </c>
      <c r="R836" s="4" t="s">
        <v>22</v>
      </c>
      <c r="S836" s="4" t="s">
        <v>22</v>
      </c>
      <c r="T836" s="7">
        <v>48</v>
      </c>
    </row>
    <row r="837" spans="1:20" s="1" customFormat="1">
      <c r="A837" s="4" t="s">
        <v>3909</v>
      </c>
      <c r="B837" s="4" t="s">
        <v>3910</v>
      </c>
      <c r="C837" s="4" t="s">
        <v>3948</v>
      </c>
      <c r="D837" s="4" t="s">
        <v>3949</v>
      </c>
      <c r="E837" s="4" t="s">
        <v>3950</v>
      </c>
      <c r="F837" s="4" t="s">
        <v>3932</v>
      </c>
      <c r="G837" s="4" t="s">
        <v>32</v>
      </c>
      <c r="H837" s="4" t="s">
        <v>254</v>
      </c>
      <c r="I837" s="57">
        <v>322.39999999999998</v>
      </c>
      <c r="J837" s="5">
        <f t="shared" si="31"/>
        <v>1289.5999999999999</v>
      </c>
      <c r="K837" s="6">
        <v>22</v>
      </c>
      <c r="L837" s="6"/>
      <c r="M837" s="4" t="s">
        <v>3951</v>
      </c>
      <c r="N837" s="4" t="s">
        <v>3941</v>
      </c>
      <c r="O837" s="4" t="s">
        <v>2525</v>
      </c>
      <c r="P837" s="4" t="s">
        <v>3952</v>
      </c>
      <c r="Q837" s="4" t="s">
        <v>20</v>
      </c>
      <c r="R837" s="4" t="s">
        <v>22</v>
      </c>
      <c r="S837" s="4" t="s">
        <v>22</v>
      </c>
      <c r="T837" s="7">
        <v>48</v>
      </c>
    </row>
    <row r="838" spans="1:20" s="1" customFormat="1">
      <c r="A838" s="4" t="s">
        <v>3909</v>
      </c>
      <c r="B838" s="4" t="s">
        <v>3910</v>
      </c>
      <c r="C838" s="4" t="s">
        <v>3953</v>
      </c>
      <c r="D838" s="4" t="s">
        <v>3954</v>
      </c>
      <c r="E838" s="4" t="s">
        <v>3955</v>
      </c>
      <c r="F838" s="4" t="s">
        <v>22</v>
      </c>
      <c r="G838" s="4" t="s">
        <v>32</v>
      </c>
      <c r="H838" s="4" t="s">
        <v>16</v>
      </c>
      <c r="I838" s="57">
        <v>193.5</v>
      </c>
      <c r="J838" s="5">
        <f t="shared" si="31"/>
        <v>387</v>
      </c>
      <c r="K838" s="6">
        <v>22</v>
      </c>
      <c r="L838" s="6"/>
      <c r="M838" s="4" t="s">
        <v>3956</v>
      </c>
      <c r="N838" s="4" t="s">
        <v>603</v>
      </c>
      <c r="O838" s="4" t="s">
        <v>16</v>
      </c>
      <c r="P838" s="4" t="s">
        <v>3957</v>
      </c>
      <c r="Q838" s="4" t="s">
        <v>20</v>
      </c>
      <c r="R838" s="4" t="s">
        <v>22</v>
      </c>
      <c r="S838" s="4" t="s">
        <v>22</v>
      </c>
      <c r="T838" s="7">
        <v>48</v>
      </c>
    </row>
    <row r="839" spans="1:20" s="1" customFormat="1">
      <c r="A839" s="4" t="s">
        <v>3909</v>
      </c>
      <c r="B839" s="4" t="s">
        <v>3910</v>
      </c>
      <c r="C839" s="4" t="s">
        <v>3958</v>
      </c>
      <c r="D839" s="4" t="s">
        <v>3959</v>
      </c>
      <c r="E839" s="4" t="s">
        <v>3960</v>
      </c>
      <c r="F839" s="4" t="s">
        <v>3932</v>
      </c>
      <c r="G839" s="4" t="s">
        <v>32</v>
      </c>
      <c r="H839" s="4" t="s">
        <v>254</v>
      </c>
      <c r="I839" s="57">
        <v>290.25</v>
      </c>
      <c r="J839" s="5">
        <f t="shared" si="31"/>
        <v>1161</v>
      </c>
      <c r="K839" s="6">
        <v>22</v>
      </c>
      <c r="L839" s="6"/>
      <c r="M839" s="4" t="s">
        <v>3961</v>
      </c>
      <c r="N839" s="4" t="s">
        <v>3962</v>
      </c>
      <c r="O839" s="4" t="s">
        <v>2525</v>
      </c>
      <c r="P839" s="4" t="s">
        <v>3963</v>
      </c>
      <c r="Q839" s="4" t="s">
        <v>20</v>
      </c>
      <c r="R839" s="4" t="s">
        <v>22</v>
      </c>
      <c r="S839" s="4" t="s">
        <v>22</v>
      </c>
      <c r="T839" s="7">
        <v>48</v>
      </c>
    </row>
    <row r="840" spans="1:20" s="1" customFormat="1">
      <c r="A840" s="4" t="s">
        <v>3909</v>
      </c>
      <c r="B840" s="4" t="s">
        <v>3910</v>
      </c>
      <c r="C840" s="4" t="s">
        <v>3964</v>
      </c>
      <c r="D840" s="4" t="s">
        <v>3965</v>
      </c>
      <c r="E840" s="4" t="s">
        <v>3966</v>
      </c>
      <c r="F840" s="4" t="s">
        <v>3967</v>
      </c>
      <c r="G840" s="4" t="s">
        <v>32</v>
      </c>
      <c r="H840" s="4" t="s">
        <v>16</v>
      </c>
      <c r="I840" s="57">
        <v>290.25</v>
      </c>
      <c r="J840" s="5">
        <f t="shared" si="31"/>
        <v>580.5</v>
      </c>
      <c r="K840" s="6">
        <v>22</v>
      </c>
      <c r="L840" s="6"/>
      <c r="M840" s="4" t="s">
        <v>3923</v>
      </c>
      <c r="N840" s="4" t="s">
        <v>2572</v>
      </c>
      <c r="O840" s="4" t="s">
        <v>16</v>
      </c>
      <c r="P840" s="4" t="s">
        <v>3968</v>
      </c>
      <c r="Q840" s="4" t="s">
        <v>20</v>
      </c>
      <c r="R840" s="4" t="s">
        <v>22</v>
      </c>
      <c r="S840" s="4" t="s">
        <v>22</v>
      </c>
      <c r="T840" s="7">
        <v>48</v>
      </c>
    </row>
    <row r="841" spans="1:20" s="1" customFormat="1">
      <c r="A841" s="4" t="s">
        <v>3909</v>
      </c>
      <c r="B841" s="4" t="s">
        <v>3910</v>
      </c>
      <c r="C841" s="4" t="s">
        <v>3969</v>
      </c>
      <c r="D841" s="4" t="s">
        <v>3970</v>
      </c>
      <c r="E841" s="4" t="s">
        <v>3971</v>
      </c>
      <c r="F841" s="4" t="s">
        <v>3932</v>
      </c>
      <c r="G841" s="4" t="s">
        <v>32</v>
      </c>
      <c r="H841" s="4" t="s">
        <v>254</v>
      </c>
      <c r="I841" s="57">
        <v>290.25</v>
      </c>
      <c r="J841" s="5">
        <f t="shared" si="31"/>
        <v>1161</v>
      </c>
      <c r="K841" s="6">
        <v>22</v>
      </c>
      <c r="L841" s="6"/>
      <c r="M841" s="4" t="s">
        <v>3961</v>
      </c>
      <c r="N841" s="4" t="s">
        <v>3962</v>
      </c>
      <c r="O841" s="4" t="s">
        <v>2525</v>
      </c>
      <c r="P841" s="4" t="s">
        <v>3972</v>
      </c>
      <c r="Q841" s="4" t="s">
        <v>20</v>
      </c>
      <c r="R841" s="4" t="s">
        <v>22</v>
      </c>
      <c r="S841" s="4" t="s">
        <v>22</v>
      </c>
      <c r="T841" s="7">
        <v>48</v>
      </c>
    </row>
    <row r="842" spans="1:20" s="1" customFormat="1">
      <c r="A842" s="4" t="s">
        <v>3909</v>
      </c>
      <c r="B842" s="4" t="s">
        <v>3910</v>
      </c>
      <c r="C842" s="4" t="s">
        <v>3973</v>
      </c>
      <c r="D842" s="4" t="s">
        <v>3974</v>
      </c>
      <c r="E842" s="4" t="s">
        <v>3975</v>
      </c>
      <c r="F842" s="4" t="s">
        <v>3932</v>
      </c>
      <c r="G842" s="4" t="s">
        <v>32</v>
      </c>
      <c r="H842" s="4" t="s">
        <v>75</v>
      </c>
      <c r="I842" s="57">
        <v>290.25</v>
      </c>
      <c r="J842" s="5">
        <f t="shared" si="31"/>
        <v>1451.25</v>
      </c>
      <c r="K842" s="6">
        <v>22</v>
      </c>
      <c r="L842" s="6"/>
      <c r="M842" s="4" t="s">
        <v>3976</v>
      </c>
      <c r="N842" s="4" t="s">
        <v>3934</v>
      </c>
      <c r="O842" s="4" t="s">
        <v>3935</v>
      </c>
      <c r="P842" s="4" t="s">
        <v>3977</v>
      </c>
      <c r="Q842" s="4" t="s">
        <v>20</v>
      </c>
      <c r="R842" s="4" t="s">
        <v>22</v>
      </c>
      <c r="S842" s="4" t="s">
        <v>22</v>
      </c>
      <c r="T842" s="7">
        <v>48</v>
      </c>
    </row>
    <row r="843" spans="1:20" s="1" customFormat="1">
      <c r="A843" s="4" t="s">
        <v>3909</v>
      </c>
      <c r="B843" s="4" t="s">
        <v>3910</v>
      </c>
      <c r="C843" s="4" t="s">
        <v>3978</v>
      </c>
      <c r="D843" s="4" t="s">
        <v>3979</v>
      </c>
      <c r="E843" s="4" t="s">
        <v>3980</v>
      </c>
      <c r="F843" s="4" t="s">
        <v>3932</v>
      </c>
      <c r="G843" s="4" t="s">
        <v>32</v>
      </c>
      <c r="H843" s="4" t="s">
        <v>75</v>
      </c>
      <c r="I843" s="57">
        <v>290.25</v>
      </c>
      <c r="J843" s="5">
        <f t="shared" si="31"/>
        <v>1451.25</v>
      </c>
      <c r="K843" s="6">
        <v>22</v>
      </c>
      <c r="L843" s="6"/>
      <c r="M843" s="4" t="s">
        <v>3976</v>
      </c>
      <c r="N843" s="4" t="s">
        <v>3934</v>
      </c>
      <c r="O843" s="4" t="s">
        <v>3935</v>
      </c>
      <c r="P843" s="4" t="s">
        <v>3981</v>
      </c>
      <c r="Q843" s="4" t="s">
        <v>20</v>
      </c>
      <c r="R843" s="4" t="s">
        <v>22</v>
      </c>
      <c r="S843" s="4" t="s">
        <v>22</v>
      </c>
      <c r="T843" s="7">
        <v>48</v>
      </c>
    </row>
    <row r="844" spans="1:20" s="1" customFormat="1">
      <c r="A844" s="4" t="s">
        <v>3909</v>
      </c>
      <c r="B844" s="4" t="s">
        <v>3910</v>
      </c>
      <c r="C844" s="4" t="s">
        <v>3982</v>
      </c>
      <c r="D844" s="4" t="s">
        <v>3979</v>
      </c>
      <c r="E844" s="4" t="s">
        <v>3983</v>
      </c>
      <c r="F844" s="4" t="s">
        <v>22</v>
      </c>
      <c r="G844" s="4" t="s">
        <v>32</v>
      </c>
      <c r="H844" s="4" t="s">
        <v>201</v>
      </c>
      <c r="I844" s="57">
        <v>290.25</v>
      </c>
      <c r="J844" s="5">
        <f t="shared" si="31"/>
        <v>870.75</v>
      </c>
      <c r="K844" s="6">
        <v>22</v>
      </c>
      <c r="L844" s="6"/>
      <c r="M844" s="4" t="s">
        <v>3984</v>
      </c>
      <c r="N844" s="4" t="s">
        <v>3179</v>
      </c>
      <c r="O844" s="4" t="s">
        <v>1964</v>
      </c>
      <c r="P844" s="4" t="s">
        <v>3985</v>
      </c>
      <c r="Q844" s="4" t="s">
        <v>20</v>
      </c>
      <c r="R844" s="4" t="s">
        <v>22</v>
      </c>
      <c r="S844" s="4" t="s">
        <v>22</v>
      </c>
      <c r="T844" s="7">
        <v>48</v>
      </c>
    </row>
    <row r="845" spans="1:20" s="1" customFormat="1">
      <c r="A845" s="4" t="s">
        <v>3909</v>
      </c>
      <c r="B845" s="4" t="s">
        <v>3910</v>
      </c>
      <c r="C845" s="4" t="s">
        <v>3986</v>
      </c>
      <c r="D845" s="4" t="s">
        <v>3987</v>
      </c>
      <c r="E845" s="4" t="s">
        <v>3988</v>
      </c>
      <c r="F845" s="4" t="s">
        <v>22</v>
      </c>
      <c r="G845" s="4" t="s">
        <v>32</v>
      </c>
      <c r="H845" s="4" t="s">
        <v>27</v>
      </c>
      <c r="I845" s="57">
        <v>290.25</v>
      </c>
      <c r="J845" s="5">
        <f t="shared" si="31"/>
        <v>290.25</v>
      </c>
      <c r="K845" s="6">
        <v>22</v>
      </c>
      <c r="L845" s="6"/>
      <c r="M845" s="4" t="s">
        <v>3989</v>
      </c>
      <c r="N845" s="4" t="s">
        <v>603</v>
      </c>
      <c r="O845" s="4" t="s">
        <v>27</v>
      </c>
      <c r="P845" s="4" t="s">
        <v>3990</v>
      </c>
      <c r="Q845" s="4" t="s">
        <v>20</v>
      </c>
      <c r="R845" s="4" t="s">
        <v>22</v>
      </c>
      <c r="S845" s="4" t="s">
        <v>22</v>
      </c>
      <c r="T845" s="7">
        <v>48</v>
      </c>
    </row>
    <row r="846" spans="1:20" s="1" customFormat="1">
      <c r="A846" s="4" t="s">
        <v>3909</v>
      </c>
      <c r="B846" s="4" t="s">
        <v>3910</v>
      </c>
      <c r="C846" s="4" t="s">
        <v>3991</v>
      </c>
      <c r="D846" s="4" t="s">
        <v>3987</v>
      </c>
      <c r="E846" s="4" t="s">
        <v>3992</v>
      </c>
      <c r="F846" s="4" t="s">
        <v>3932</v>
      </c>
      <c r="G846" s="4" t="s">
        <v>32</v>
      </c>
      <c r="H846" s="4" t="s">
        <v>254</v>
      </c>
      <c r="I846" s="57">
        <v>290.25</v>
      </c>
      <c r="J846" s="5">
        <f t="shared" si="31"/>
        <v>1161</v>
      </c>
      <c r="K846" s="6">
        <v>22</v>
      </c>
      <c r="L846" s="6"/>
      <c r="M846" s="4" t="s">
        <v>3961</v>
      </c>
      <c r="N846" s="4" t="s">
        <v>3941</v>
      </c>
      <c r="O846" s="4" t="s">
        <v>2525</v>
      </c>
      <c r="P846" s="4" t="s">
        <v>3993</v>
      </c>
      <c r="Q846" s="4" t="s">
        <v>20</v>
      </c>
      <c r="R846" s="4" t="s">
        <v>22</v>
      </c>
      <c r="S846" s="4" t="s">
        <v>22</v>
      </c>
      <c r="T846" s="7">
        <v>48</v>
      </c>
    </row>
    <row r="847" spans="1:20" s="1" customFormat="1">
      <c r="A847" s="4" t="s">
        <v>3909</v>
      </c>
      <c r="B847" s="4" t="s">
        <v>3910</v>
      </c>
      <c r="C847" s="4" t="s">
        <v>3994</v>
      </c>
      <c r="D847" s="4" t="s">
        <v>3995</v>
      </c>
      <c r="E847" s="4" t="s">
        <v>3996</v>
      </c>
      <c r="F847" s="4" t="s">
        <v>22</v>
      </c>
      <c r="G847" s="4" t="s">
        <v>32</v>
      </c>
      <c r="H847" s="4" t="s">
        <v>16</v>
      </c>
      <c r="I847" s="57">
        <v>290.25</v>
      </c>
      <c r="J847" s="5">
        <f t="shared" si="31"/>
        <v>580.5</v>
      </c>
      <c r="K847" s="6">
        <v>22</v>
      </c>
      <c r="L847" s="6"/>
      <c r="M847" s="4" t="s">
        <v>3923</v>
      </c>
      <c r="N847" s="4" t="s">
        <v>603</v>
      </c>
      <c r="O847" s="4" t="s">
        <v>16</v>
      </c>
      <c r="P847" s="4" t="s">
        <v>3997</v>
      </c>
      <c r="Q847" s="4" t="s">
        <v>20</v>
      </c>
      <c r="R847" s="4" t="s">
        <v>22</v>
      </c>
      <c r="S847" s="4" t="s">
        <v>22</v>
      </c>
      <c r="T847" s="7">
        <v>48</v>
      </c>
    </row>
    <row r="848" spans="1:20" s="1" customFormat="1">
      <c r="A848" s="4" t="s">
        <v>3909</v>
      </c>
      <c r="B848" s="4" t="s">
        <v>3910</v>
      </c>
      <c r="C848" s="4" t="s">
        <v>3998</v>
      </c>
      <c r="D848" s="4" t="s">
        <v>3999</v>
      </c>
      <c r="E848" s="4" t="s">
        <v>4000</v>
      </c>
      <c r="F848" s="4" t="s">
        <v>3932</v>
      </c>
      <c r="G848" s="4" t="s">
        <v>32</v>
      </c>
      <c r="H848" s="4" t="s">
        <v>92</v>
      </c>
      <c r="I848" s="57">
        <v>290.25</v>
      </c>
      <c r="J848" s="5">
        <f t="shared" si="31"/>
        <v>1741.5</v>
      </c>
      <c r="K848" s="6">
        <v>22</v>
      </c>
      <c r="L848" s="6"/>
      <c r="M848" s="4" t="s">
        <v>4001</v>
      </c>
      <c r="N848" s="4" t="s">
        <v>3934</v>
      </c>
      <c r="O848" s="4" t="s">
        <v>4002</v>
      </c>
      <c r="P848" s="4" t="s">
        <v>4003</v>
      </c>
      <c r="Q848" s="4" t="s">
        <v>20</v>
      </c>
      <c r="R848" s="4" t="s">
        <v>22</v>
      </c>
      <c r="S848" s="4" t="s">
        <v>22</v>
      </c>
      <c r="T848" s="7">
        <v>48</v>
      </c>
    </row>
    <row r="849" spans="1:20" s="1" customFormat="1">
      <c r="A849" s="4" t="s">
        <v>3909</v>
      </c>
      <c r="B849" s="4" t="s">
        <v>3910</v>
      </c>
      <c r="C849" s="4" t="s">
        <v>4004</v>
      </c>
      <c r="D849" s="4" t="s">
        <v>4005</v>
      </c>
      <c r="E849" s="4" t="s">
        <v>4006</v>
      </c>
      <c r="F849" s="4" t="s">
        <v>3932</v>
      </c>
      <c r="G849" s="4" t="s">
        <v>32</v>
      </c>
      <c r="H849" s="4" t="s">
        <v>254</v>
      </c>
      <c r="I849" s="57">
        <v>290.25</v>
      </c>
      <c r="J849" s="5">
        <f t="shared" si="31"/>
        <v>1161</v>
      </c>
      <c r="K849" s="6">
        <v>22</v>
      </c>
      <c r="L849" s="6"/>
      <c r="M849" s="4" t="s">
        <v>3961</v>
      </c>
      <c r="N849" s="4" t="s">
        <v>3941</v>
      </c>
      <c r="O849" s="4" t="s">
        <v>2525</v>
      </c>
      <c r="P849" s="4" t="s">
        <v>4007</v>
      </c>
      <c r="Q849" s="4" t="s">
        <v>20</v>
      </c>
      <c r="R849" s="4" t="s">
        <v>22</v>
      </c>
      <c r="S849" s="4" t="s">
        <v>22</v>
      </c>
      <c r="T849" s="7">
        <v>48</v>
      </c>
    </row>
    <row r="850" spans="1:20" s="1" customFormat="1">
      <c r="A850" s="4" t="s">
        <v>3909</v>
      </c>
      <c r="B850" s="4" t="s">
        <v>3910</v>
      </c>
      <c r="C850" s="4" t="s">
        <v>4008</v>
      </c>
      <c r="D850" s="4" t="s">
        <v>4009</v>
      </c>
      <c r="E850" s="4" t="s">
        <v>4010</v>
      </c>
      <c r="F850" s="4" t="s">
        <v>22</v>
      </c>
      <c r="G850" s="4" t="s">
        <v>32</v>
      </c>
      <c r="H850" s="4" t="s">
        <v>16</v>
      </c>
      <c r="I850" s="57">
        <v>290.25</v>
      </c>
      <c r="J850" s="5">
        <f t="shared" si="31"/>
        <v>580.5</v>
      </c>
      <c r="K850" s="6">
        <v>22</v>
      </c>
      <c r="L850" s="6"/>
      <c r="M850" s="4" t="s">
        <v>3923</v>
      </c>
      <c r="N850" s="4" t="s">
        <v>2789</v>
      </c>
      <c r="O850" s="4" t="s">
        <v>16</v>
      </c>
      <c r="P850" s="4" t="s">
        <v>4011</v>
      </c>
      <c r="Q850" s="4" t="s">
        <v>20</v>
      </c>
      <c r="R850" s="4" t="s">
        <v>22</v>
      </c>
      <c r="S850" s="4" t="s">
        <v>22</v>
      </c>
      <c r="T850" s="7">
        <v>48</v>
      </c>
    </row>
    <row r="851" spans="1:20" s="1" customFormat="1">
      <c r="A851" s="4" t="s">
        <v>3909</v>
      </c>
      <c r="B851" s="4" t="s">
        <v>3910</v>
      </c>
      <c r="C851" s="4" t="s">
        <v>4012</v>
      </c>
      <c r="D851" s="4" t="s">
        <v>4013</v>
      </c>
      <c r="E851" s="4" t="s">
        <v>4014</v>
      </c>
      <c r="F851" s="4" t="s">
        <v>3932</v>
      </c>
      <c r="G851" s="4" t="s">
        <v>32</v>
      </c>
      <c r="H851" s="4" t="s">
        <v>254</v>
      </c>
      <c r="I851" s="57">
        <v>290.25</v>
      </c>
      <c r="J851" s="5">
        <f t="shared" si="31"/>
        <v>1161</v>
      </c>
      <c r="K851" s="6">
        <v>22</v>
      </c>
      <c r="L851" s="6"/>
      <c r="M851" s="4" t="s">
        <v>3961</v>
      </c>
      <c r="N851" s="4" t="s">
        <v>3941</v>
      </c>
      <c r="O851" s="4" t="s">
        <v>2525</v>
      </c>
      <c r="P851" s="4" t="s">
        <v>4015</v>
      </c>
      <c r="Q851" s="4" t="s">
        <v>20</v>
      </c>
      <c r="R851" s="4" t="s">
        <v>22</v>
      </c>
      <c r="S851" s="4" t="s">
        <v>22</v>
      </c>
      <c r="T851" s="7">
        <v>48</v>
      </c>
    </row>
    <row r="852" spans="1:20" s="1" customFormat="1">
      <c r="A852" s="4" t="s">
        <v>3909</v>
      </c>
      <c r="B852" s="4" t="s">
        <v>3910</v>
      </c>
      <c r="C852" s="4" t="s">
        <v>4016</v>
      </c>
      <c r="D852" s="4" t="s">
        <v>4017</v>
      </c>
      <c r="E852" s="4" t="s">
        <v>4018</v>
      </c>
      <c r="F852" s="4" t="s">
        <v>3967</v>
      </c>
      <c r="G852" s="4" t="s">
        <v>32</v>
      </c>
      <c r="H852" s="4" t="s">
        <v>16</v>
      </c>
      <c r="I852" s="57">
        <v>290.25</v>
      </c>
      <c r="J852" s="5">
        <f t="shared" si="31"/>
        <v>580.5</v>
      </c>
      <c r="K852" s="6">
        <v>22</v>
      </c>
      <c r="L852" s="6"/>
      <c r="M852" s="4" t="s">
        <v>3923</v>
      </c>
      <c r="N852" s="4" t="s">
        <v>2572</v>
      </c>
      <c r="O852" s="4" t="s">
        <v>16</v>
      </c>
      <c r="P852" s="4" t="s">
        <v>4019</v>
      </c>
      <c r="Q852" s="4" t="s">
        <v>20</v>
      </c>
      <c r="R852" s="4" t="s">
        <v>22</v>
      </c>
      <c r="S852" s="4" t="s">
        <v>22</v>
      </c>
      <c r="T852" s="7">
        <v>48</v>
      </c>
    </row>
    <row r="853" spans="1:20" s="1" customFormat="1">
      <c r="A853" s="4" t="s">
        <v>3909</v>
      </c>
      <c r="B853" s="4" t="s">
        <v>3910</v>
      </c>
      <c r="C853" s="4" t="s">
        <v>4020</v>
      </c>
      <c r="D853" s="4" t="s">
        <v>4021</v>
      </c>
      <c r="E853" s="4" t="s">
        <v>4022</v>
      </c>
      <c r="F853" s="4" t="s">
        <v>3932</v>
      </c>
      <c r="G853" s="4" t="s">
        <v>32</v>
      </c>
      <c r="H853" s="4" t="s">
        <v>254</v>
      </c>
      <c r="I853" s="57">
        <v>322.39999999999998</v>
      </c>
      <c r="J853" s="5">
        <f t="shared" si="31"/>
        <v>1289.5999999999999</v>
      </c>
      <c r="K853" s="6">
        <v>22</v>
      </c>
      <c r="L853" s="6"/>
      <c r="M853" s="4" t="s">
        <v>3951</v>
      </c>
      <c r="N853" s="4" t="s">
        <v>3941</v>
      </c>
      <c r="O853" s="4" t="s">
        <v>2525</v>
      </c>
      <c r="P853" s="4" t="s">
        <v>4023</v>
      </c>
      <c r="Q853" s="4" t="s">
        <v>20</v>
      </c>
      <c r="R853" s="4" t="s">
        <v>22</v>
      </c>
      <c r="S853" s="4" t="s">
        <v>22</v>
      </c>
      <c r="T853" s="7">
        <v>48</v>
      </c>
    </row>
    <row r="854" spans="1:20" s="1" customFormat="1">
      <c r="A854" s="4" t="s">
        <v>3909</v>
      </c>
      <c r="B854" s="4" t="s">
        <v>3910</v>
      </c>
      <c r="C854" s="4" t="s">
        <v>4024</v>
      </c>
      <c r="D854" s="4" t="s">
        <v>4025</v>
      </c>
      <c r="E854" s="4" t="s">
        <v>4026</v>
      </c>
      <c r="F854" s="4" t="s">
        <v>3932</v>
      </c>
      <c r="G854" s="4" t="s">
        <v>32</v>
      </c>
      <c r="H854" s="4" t="s">
        <v>254</v>
      </c>
      <c r="I854" s="57">
        <v>322.39999999999998</v>
      </c>
      <c r="J854" s="5">
        <f t="shared" si="31"/>
        <v>1289.5999999999999</v>
      </c>
      <c r="K854" s="6">
        <v>22</v>
      </c>
      <c r="L854" s="6"/>
      <c r="M854" s="4" t="s">
        <v>3951</v>
      </c>
      <c r="N854" s="4" t="s">
        <v>3941</v>
      </c>
      <c r="O854" s="4" t="s">
        <v>2525</v>
      </c>
      <c r="P854" s="4" t="s">
        <v>4027</v>
      </c>
      <c r="Q854" s="4" t="s">
        <v>20</v>
      </c>
      <c r="R854" s="4" t="s">
        <v>22</v>
      </c>
      <c r="S854" s="4" t="s">
        <v>22</v>
      </c>
      <c r="T854" s="7">
        <v>48</v>
      </c>
    </row>
    <row r="855" spans="1:20" s="1" customFormat="1">
      <c r="A855" s="4" t="s">
        <v>3909</v>
      </c>
      <c r="B855" s="4" t="s">
        <v>3910</v>
      </c>
      <c r="C855" s="4" t="s">
        <v>4028</v>
      </c>
      <c r="D855" s="4" t="s">
        <v>4029</v>
      </c>
      <c r="E855" s="4" t="s">
        <v>4030</v>
      </c>
      <c r="F855" s="4" t="s">
        <v>3967</v>
      </c>
      <c r="G855" s="4" t="s">
        <v>32</v>
      </c>
      <c r="H855" s="4" t="s">
        <v>16</v>
      </c>
      <c r="I855" s="57">
        <v>322.39999999999998</v>
      </c>
      <c r="J855" s="5">
        <f t="shared" si="31"/>
        <v>644.79999999999995</v>
      </c>
      <c r="K855" s="6">
        <v>22</v>
      </c>
      <c r="L855" s="6"/>
      <c r="M855" s="4" t="s">
        <v>1855</v>
      </c>
      <c r="N855" s="4" t="s">
        <v>2572</v>
      </c>
      <c r="O855" s="4" t="s">
        <v>16</v>
      </c>
      <c r="P855" s="4" t="s">
        <v>4031</v>
      </c>
      <c r="Q855" s="4" t="s">
        <v>20</v>
      </c>
      <c r="R855" s="4" t="s">
        <v>22</v>
      </c>
      <c r="S855" s="4" t="s">
        <v>22</v>
      </c>
      <c r="T855" s="7">
        <v>48</v>
      </c>
    </row>
    <row r="856" spans="1:20" s="1" customFormat="1">
      <c r="A856" s="4" t="s">
        <v>3909</v>
      </c>
      <c r="B856" s="4" t="s">
        <v>3910</v>
      </c>
      <c r="C856" s="4" t="s">
        <v>4032</v>
      </c>
      <c r="D856" s="4" t="s">
        <v>4033</v>
      </c>
      <c r="E856" s="4" t="s">
        <v>4034</v>
      </c>
      <c r="F856" s="4" t="s">
        <v>3967</v>
      </c>
      <c r="G856" s="4" t="s">
        <v>32</v>
      </c>
      <c r="H856" s="4" t="s">
        <v>16</v>
      </c>
      <c r="I856" s="57">
        <v>322.39999999999998</v>
      </c>
      <c r="J856" s="5">
        <f t="shared" si="31"/>
        <v>644.79999999999995</v>
      </c>
      <c r="K856" s="6">
        <v>22</v>
      </c>
      <c r="L856" s="6"/>
      <c r="M856" s="4" t="s">
        <v>1855</v>
      </c>
      <c r="N856" s="4" t="s">
        <v>2572</v>
      </c>
      <c r="O856" s="4" t="s">
        <v>16</v>
      </c>
      <c r="P856" s="4" t="s">
        <v>4035</v>
      </c>
      <c r="Q856" s="4" t="s">
        <v>20</v>
      </c>
      <c r="R856" s="4" t="s">
        <v>22</v>
      </c>
      <c r="S856" s="4" t="s">
        <v>22</v>
      </c>
      <c r="T856" s="7">
        <v>48</v>
      </c>
    </row>
    <row r="857" spans="1:20" s="1" customFormat="1">
      <c r="A857" s="4" t="s">
        <v>3909</v>
      </c>
      <c r="B857" s="4" t="s">
        <v>3910</v>
      </c>
      <c r="C857" s="4" t="s">
        <v>4036</v>
      </c>
      <c r="D857" s="4" t="s">
        <v>4037</v>
      </c>
      <c r="E857" s="4" t="s">
        <v>4038</v>
      </c>
      <c r="F857" s="4" t="s">
        <v>3932</v>
      </c>
      <c r="G857" s="4" t="s">
        <v>32</v>
      </c>
      <c r="H857" s="4" t="s">
        <v>254</v>
      </c>
      <c r="I857" s="57">
        <v>264.8</v>
      </c>
      <c r="J857" s="5">
        <f t="shared" si="31"/>
        <v>1059.2</v>
      </c>
      <c r="K857" s="6">
        <v>22</v>
      </c>
      <c r="L857" s="6"/>
      <c r="M857" s="4" t="s">
        <v>4039</v>
      </c>
      <c r="N857" s="4" t="s">
        <v>3941</v>
      </c>
      <c r="O857" s="4" t="s">
        <v>2525</v>
      </c>
      <c r="P857" s="4" t="s">
        <v>4040</v>
      </c>
      <c r="Q857" s="4" t="s">
        <v>20</v>
      </c>
      <c r="R857" s="4" t="s">
        <v>22</v>
      </c>
      <c r="S857" s="4" t="s">
        <v>22</v>
      </c>
      <c r="T857" s="7">
        <v>48</v>
      </c>
    </row>
    <row r="858" spans="1:20" s="1" customFormat="1">
      <c r="A858" s="4" t="s">
        <v>3909</v>
      </c>
      <c r="B858" s="4" t="s">
        <v>3910</v>
      </c>
      <c r="C858" s="4" t="s">
        <v>4041</v>
      </c>
      <c r="D858" s="4" t="s">
        <v>4042</v>
      </c>
      <c r="E858" s="4" t="s">
        <v>4043</v>
      </c>
      <c r="F858" s="4" t="s">
        <v>3967</v>
      </c>
      <c r="G858" s="4" t="s">
        <v>32</v>
      </c>
      <c r="H858" s="4" t="s">
        <v>16</v>
      </c>
      <c r="I858" s="57">
        <v>322.39999999999998</v>
      </c>
      <c r="J858" s="5">
        <f t="shared" si="31"/>
        <v>644.79999999999995</v>
      </c>
      <c r="K858" s="6">
        <v>22</v>
      </c>
      <c r="L858" s="6"/>
      <c r="M858" s="4" t="s">
        <v>1855</v>
      </c>
      <c r="N858" s="4" t="s">
        <v>2572</v>
      </c>
      <c r="O858" s="4" t="s">
        <v>16</v>
      </c>
      <c r="P858" s="4" t="s">
        <v>4044</v>
      </c>
      <c r="Q858" s="4" t="s">
        <v>20</v>
      </c>
      <c r="R858" s="4" t="s">
        <v>22</v>
      </c>
      <c r="S858" s="4" t="s">
        <v>22</v>
      </c>
      <c r="T858" s="7">
        <v>48</v>
      </c>
    </row>
    <row r="859" spans="1:20" s="1" customFormat="1">
      <c r="A859" s="4" t="s">
        <v>3909</v>
      </c>
      <c r="B859" s="4" t="s">
        <v>3910</v>
      </c>
      <c r="C859" s="4" t="s">
        <v>4045</v>
      </c>
      <c r="D859" s="4" t="s">
        <v>4046</v>
      </c>
      <c r="E859" s="4" t="s">
        <v>4047</v>
      </c>
      <c r="F859" s="4" t="s">
        <v>3967</v>
      </c>
      <c r="G859" s="4" t="s">
        <v>32</v>
      </c>
      <c r="H859" s="4" t="s">
        <v>16</v>
      </c>
      <c r="I859" s="57">
        <v>322.39999999999998</v>
      </c>
      <c r="J859" s="5">
        <f t="shared" si="31"/>
        <v>644.79999999999995</v>
      </c>
      <c r="K859" s="6">
        <v>22</v>
      </c>
      <c r="L859" s="6"/>
      <c r="M859" s="4" t="s">
        <v>1855</v>
      </c>
      <c r="N859" s="4" t="s">
        <v>2572</v>
      </c>
      <c r="O859" s="4" t="s">
        <v>16</v>
      </c>
      <c r="P859" s="4" t="s">
        <v>4048</v>
      </c>
      <c r="Q859" s="4" t="s">
        <v>20</v>
      </c>
      <c r="R859" s="4" t="s">
        <v>22</v>
      </c>
      <c r="S859" s="4" t="s">
        <v>22</v>
      </c>
      <c r="T859" s="7">
        <v>48</v>
      </c>
    </row>
    <row r="860" spans="1:20" s="1" customFormat="1">
      <c r="A860" s="4" t="s">
        <v>3909</v>
      </c>
      <c r="B860" s="4" t="s">
        <v>3910</v>
      </c>
      <c r="C860" s="4" t="s">
        <v>4049</v>
      </c>
      <c r="D860" s="4" t="s">
        <v>4050</v>
      </c>
      <c r="E860" s="4" t="s">
        <v>4051</v>
      </c>
      <c r="F860" s="4" t="s">
        <v>3967</v>
      </c>
      <c r="G860" s="4" t="s">
        <v>32</v>
      </c>
      <c r="H860" s="4" t="s">
        <v>16</v>
      </c>
      <c r="I860" s="57">
        <v>322.39999999999998</v>
      </c>
      <c r="J860" s="5">
        <f t="shared" si="31"/>
        <v>644.79999999999995</v>
      </c>
      <c r="K860" s="6">
        <v>22</v>
      </c>
      <c r="L860" s="6"/>
      <c r="M860" s="4" t="s">
        <v>1855</v>
      </c>
      <c r="N860" s="4" t="s">
        <v>2572</v>
      </c>
      <c r="O860" s="4" t="s">
        <v>16</v>
      </c>
      <c r="P860" s="4" t="s">
        <v>4052</v>
      </c>
      <c r="Q860" s="4" t="s">
        <v>20</v>
      </c>
      <c r="R860" s="4" t="s">
        <v>22</v>
      </c>
      <c r="S860" s="4" t="s">
        <v>22</v>
      </c>
      <c r="T860" s="7">
        <v>48</v>
      </c>
    </row>
    <row r="861" spans="1:20" s="1" customFormat="1">
      <c r="A861" s="4" t="s">
        <v>3909</v>
      </c>
      <c r="B861" s="4" t="s">
        <v>3910</v>
      </c>
      <c r="C861" s="4" t="s">
        <v>4053</v>
      </c>
      <c r="D861" s="4" t="s">
        <v>4054</v>
      </c>
      <c r="E861" s="4" t="s">
        <v>4055</v>
      </c>
      <c r="F861" s="4" t="s">
        <v>3932</v>
      </c>
      <c r="G861" s="4" t="s">
        <v>32</v>
      </c>
      <c r="H861" s="4" t="s">
        <v>254</v>
      </c>
      <c r="I861" s="57">
        <v>322.39999999999998</v>
      </c>
      <c r="J861" s="5">
        <f t="shared" ref="J861:J892" si="32">H861*I861</f>
        <v>1289.5999999999999</v>
      </c>
      <c r="K861" s="6">
        <v>22</v>
      </c>
      <c r="L861" s="6"/>
      <c r="M861" s="4" t="s">
        <v>3951</v>
      </c>
      <c r="N861" s="4" t="s">
        <v>3941</v>
      </c>
      <c r="O861" s="4" t="s">
        <v>2525</v>
      </c>
      <c r="P861" s="4" t="s">
        <v>4056</v>
      </c>
      <c r="Q861" s="4" t="s">
        <v>20</v>
      </c>
      <c r="R861" s="4" t="s">
        <v>22</v>
      </c>
      <c r="S861" s="4" t="s">
        <v>22</v>
      </c>
      <c r="T861" s="7">
        <v>48</v>
      </c>
    </row>
    <row r="862" spans="1:20" s="1" customFormat="1">
      <c r="A862" s="4" t="s">
        <v>3909</v>
      </c>
      <c r="B862" s="4" t="s">
        <v>3910</v>
      </c>
      <c r="C862" s="4" t="s">
        <v>4057</v>
      </c>
      <c r="D862" s="4" t="s">
        <v>4058</v>
      </c>
      <c r="E862" s="4" t="s">
        <v>4059</v>
      </c>
      <c r="F862" s="4" t="s">
        <v>22</v>
      </c>
      <c r="G862" s="4" t="s">
        <v>32</v>
      </c>
      <c r="H862" s="4" t="s">
        <v>16</v>
      </c>
      <c r="I862" s="57">
        <v>290.25</v>
      </c>
      <c r="J862" s="5">
        <f t="shared" si="32"/>
        <v>580.5</v>
      </c>
      <c r="K862" s="6">
        <v>22</v>
      </c>
      <c r="L862" s="6"/>
      <c r="M862" s="4" t="s">
        <v>3923</v>
      </c>
      <c r="N862" s="4" t="s">
        <v>2789</v>
      </c>
      <c r="O862" s="4" t="s">
        <v>16</v>
      </c>
      <c r="P862" s="4" t="s">
        <v>4060</v>
      </c>
      <c r="Q862" s="4" t="s">
        <v>20</v>
      </c>
      <c r="R862" s="4" t="s">
        <v>22</v>
      </c>
      <c r="S862" s="4" t="s">
        <v>22</v>
      </c>
      <c r="T862" s="7">
        <v>48</v>
      </c>
    </row>
    <row r="863" spans="1:20" s="1" customFormat="1">
      <c r="A863" s="4" t="s">
        <v>3909</v>
      </c>
      <c r="B863" s="4" t="s">
        <v>3910</v>
      </c>
      <c r="C863" s="4" t="s">
        <v>4061</v>
      </c>
      <c r="D863" s="4" t="s">
        <v>4062</v>
      </c>
      <c r="E863" s="4" t="s">
        <v>4063</v>
      </c>
      <c r="F863" s="4" t="s">
        <v>3932</v>
      </c>
      <c r="G863" s="4" t="s">
        <v>32</v>
      </c>
      <c r="H863" s="4" t="s">
        <v>92</v>
      </c>
      <c r="I863" s="57">
        <v>290.25</v>
      </c>
      <c r="J863" s="5">
        <f t="shared" si="32"/>
        <v>1741.5</v>
      </c>
      <c r="K863" s="6">
        <v>22</v>
      </c>
      <c r="L863" s="6"/>
      <c r="M863" s="4" t="s">
        <v>4001</v>
      </c>
      <c r="N863" s="4" t="s">
        <v>3934</v>
      </c>
      <c r="O863" s="4" t="s">
        <v>4002</v>
      </c>
      <c r="P863" s="4" t="s">
        <v>4064</v>
      </c>
      <c r="Q863" s="4" t="s">
        <v>20</v>
      </c>
      <c r="R863" s="4" t="s">
        <v>22</v>
      </c>
      <c r="S863" s="4" t="s">
        <v>22</v>
      </c>
      <c r="T863" s="7">
        <v>48</v>
      </c>
    </row>
    <row r="864" spans="1:20" s="1" customFormat="1">
      <c r="A864" s="4" t="s">
        <v>3909</v>
      </c>
      <c r="B864" s="4" t="s">
        <v>3910</v>
      </c>
      <c r="C864" s="4" t="s">
        <v>4065</v>
      </c>
      <c r="D864" s="4" t="s">
        <v>4066</v>
      </c>
      <c r="E864" s="4" t="s">
        <v>4067</v>
      </c>
      <c r="F864" s="4" t="s">
        <v>3967</v>
      </c>
      <c r="G864" s="4" t="s">
        <v>32</v>
      </c>
      <c r="H864" s="4" t="s">
        <v>16</v>
      </c>
      <c r="I864" s="57">
        <v>264.8</v>
      </c>
      <c r="J864" s="5">
        <f t="shared" si="32"/>
        <v>529.6</v>
      </c>
      <c r="K864" s="6">
        <v>22</v>
      </c>
      <c r="L864" s="6"/>
      <c r="M864" s="4" t="s">
        <v>4068</v>
      </c>
      <c r="N864" s="4" t="s">
        <v>2572</v>
      </c>
      <c r="O864" s="4" t="s">
        <v>16</v>
      </c>
      <c r="P864" s="4" t="s">
        <v>4069</v>
      </c>
      <c r="Q864" s="4" t="s">
        <v>20</v>
      </c>
      <c r="R864" s="4" t="s">
        <v>22</v>
      </c>
      <c r="S864" s="4" t="s">
        <v>22</v>
      </c>
      <c r="T864" s="7">
        <v>48</v>
      </c>
    </row>
    <row r="865" spans="1:20" s="1" customFormat="1">
      <c r="A865" s="4" t="s">
        <v>3909</v>
      </c>
      <c r="B865" s="4" t="s">
        <v>3910</v>
      </c>
      <c r="C865" s="4" t="s">
        <v>4070</v>
      </c>
      <c r="D865" s="4" t="s">
        <v>4071</v>
      </c>
      <c r="E865" s="4" t="s">
        <v>4072</v>
      </c>
      <c r="F865" s="4" t="s">
        <v>22</v>
      </c>
      <c r="G865" s="4" t="s">
        <v>32</v>
      </c>
      <c r="H865" s="4" t="s">
        <v>16</v>
      </c>
      <c r="I865" s="57">
        <v>290.25</v>
      </c>
      <c r="J865" s="5">
        <f t="shared" si="32"/>
        <v>580.5</v>
      </c>
      <c r="K865" s="6">
        <v>22</v>
      </c>
      <c r="L865" s="6"/>
      <c r="M865" s="4" t="s">
        <v>3923</v>
      </c>
      <c r="N865" s="4" t="s">
        <v>603</v>
      </c>
      <c r="O865" s="4" t="s">
        <v>16</v>
      </c>
      <c r="P865" s="4" t="s">
        <v>4073</v>
      </c>
      <c r="Q865" s="4" t="s">
        <v>20</v>
      </c>
      <c r="R865" s="4" t="s">
        <v>22</v>
      </c>
      <c r="S865" s="4" t="s">
        <v>22</v>
      </c>
      <c r="T865" s="7">
        <v>48</v>
      </c>
    </row>
    <row r="866" spans="1:20" s="1" customFormat="1">
      <c r="A866" s="4" t="s">
        <v>3909</v>
      </c>
      <c r="B866" s="4" t="s">
        <v>3910</v>
      </c>
      <c r="C866" s="4" t="s">
        <v>4074</v>
      </c>
      <c r="D866" s="4" t="s">
        <v>4075</v>
      </c>
      <c r="E866" s="4" t="s">
        <v>4076</v>
      </c>
      <c r="F866" s="4" t="s">
        <v>22</v>
      </c>
      <c r="G866" s="4" t="s">
        <v>32</v>
      </c>
      <c r="H866" s="4" t="s">
        <v>27</v>
      </c>
      <c r="I866" s="57">
        <v>361.95</v>
      </c>
      <c r="J866" s="5">
        <f t="shared" si="32"/>
        <v>361.95</v>
      </c>
      <c r="K866" s="6">
        <v>22</v>
      </c>
      <c r="L866" s="6"/>
      <c r="M866" s="4" t="s">
        <v>47</v>
      </c>
      <c r="N866" s="4" t="s">
        <v>2437</v>
      </c>
      <c r="O866" s="4" t="s">
        <v>27</v>
      </c>
      <c r="P866" s="4" t="s">
        <v>4077</v>
      </c>
      <c r="Q866" s="4" t="s">
        <v>20</v>
      </c>
      <c r="R866" s="4" t="s">
        <v>22</v>
      </c>
      <c r="S866" s="4" t="s">
        <v>22</v>
      </c>
      <c r="T866" s="7">
        <v>48</v>
      </c>
    </row>
    <row r="867" spans="1:20" s="1" customFormat="1">
      <c r="A867" s="4" t="s">
        <v>3909</v>
      </c>
      <c r="B867" s="4" t="s">
        <v>3910</v>
      </c>
      <c r="C867" s="4" t="s">
        <v>4078</v>
      </c>
      <c r="D867" s="4" t="s">
        <v>4079</v>
      </c>
      <c r="E867" s="4" t="s">
        <v>4080</v>
      </c>
      <c r="F867" s="4" t="s">
        <v>22</v>
      </c>
      <c r="G867" s="4" t="s">
        <v>32</v>
      </c>
      <c r="H867" s="4" t="s">
        <v>16</v>
      </c>
      <c r="I867" s="57">
        <v>205.5</v>
      </c>
      <c r="J867" s="5">
        <f t="shared" si="32"/>
        <v>411</v>
      </c>
      <c r="K867" s="6">
        <v>22</v>
      </c>
      <c r="L867" s="6"/>
      <c r="M867" s="4" t="s">
        <v>2929</v>
      </c>
      <c r="N867" s="4" t="s">
        <v>603</v>
      </c>
      <c r="O867" s="4" t="s">
        <v>16</v>
      </c>
      <c r="P867" s="4" t="s">
        <v>4081</v>
      </c>
      <c r="Q867" s="4" t="s">
        <v>20</v>
      </c>
      <c r="R867" s="4" t="s">
        <v>22</v>
      </c>
      <c r="S867" s="4" t="s">
        <v>22</v>
      </c>
      <c r="T867" s="7">
        <v>48</v>
      </c>
    </row>
    <row r="868" spans="1:20" s="1" customFormat="1">
      <c r="A868" s="4" t="s">
        <v>3909</v>
      </c>
      <c r="B868" s="4" t="s">
        <v>3910</v>
      </c>
      <c r="C868" s="4" t="s">
        <v>4082</v>
      </c>
      <c r="D868" s="4" t="s">
        <v>4083</v>
      </c>
      <c r="E868" s="4" t="s">
        <v>4084</v>
      </c>
      <c r="F868" s="4" t="s">
        <v>3932</v>
      </c>
      <c r="G868" s="4" t="s">
        <v>32</v>
      </c>
      <c r="H868" s="4" t="s">
        <v>1158</v>
      </c>
      <c r="I868" s="57">
        <v>436</v>
      </c>
      <c r="J868" s="5">
        <f t="shared" si="32"/>
        <v>3924</v>
      </c>
      <c r="K868" s="6">
        <v>22</v>
      </c>
      <c r="L868" s="6"/>
      <c r="M868" s="4" t="s">
        <v>4085</v>
      </c>
      <c r="N868" s="4" t="s">
        <v>4086</v>
      </c>
      <c r="O868" s="4" t="s">
        <v>4087</v>
      </c>
      <c r="P868" s="4" t="s">
        <v>4088</v>
      </c>
      <c r="Q868" s="4" t="s">
        <v>20</v>
      </c>
      <c r="R868" s="4" t="s">
        <v>22</v>
      </c>
      <c r="S868" s="4" t="s">
        <v>22</v>
      </c>
      <c r="T868" s="7">
        <v>48</v>
      </c>
    </row>
    <row r="869" spans="1:20" s="1" customFormat="1">
      <c r="A869" s="4" t="s">
        <v>3909</v>
      </c>
      <c r="B869" s="4" t="s">
        <v>3910</v>
      </c>
      <c r="C869" s="4" t="s">
        <v>4089</v>
      </c>
      <c r="D869" s="4" t="s">
        <v>4090</v>
      </c>
      <c r="E869" s="4" t="s">
        <v>4091</v>
      </c>
      <c r="F869" s="4" t="s">
        <v>3967</v>
      </c>
      <c r="G869" s="4" t="s">
        <v>32</v>
      </c>
      <c r="H869" s="4" t="s">
        <v>16</v>
      </c>
      <c r="I869" s="57">
        <v>436</v>
      </c>
      <c r="J869" s="5">
        <f t="shared" si="32"/>
        <v>872</v>
      </c>
      <c r="K869" s="6">
        <v>22</v>
      </c>
      <c r="L869" s="6"/>
      <c r="M869" s="4" t="s">
        <v>139</v>
      </c>
      <c r="N869" s="4" t="s">
        <v>2572</v>
      </c>
      <c r="O869" s="4" t="s">
        <v>16</v>
      </c>
      <c r="P869" s="4" t="s">
        <v>4092</v>
      </c>
      <c r="Q869" s="4" t="s">
        <v>20</v>
      </c>
      <c r="R869" s="4" t="s">
        <v>22</v>
      </c>
      <c r="S869" s="4" t="s">
        <v>22</v>
      </c>
      <c r="T869" s="7">
        <v>48</v>
      </c>
    </row>
    <row r="870" spans="1:20" s="1" customFormat="1">
      <c r="A870" s="4" t="s">
        <v>3909</v>
      </c>
      <c r="B870" s="4" t="s">
        <v>3910</v>
      </c>
      <c r="C870" s="4" t="s">
        <v>4093</v>
      </c>
      <c r="D870" s="4" t="s">
        <v>4094</v>
      </c>
      <c r="E870" s="4" t="s">
        <v>4095</v>
      </c>
      <c r="F870" s="4" t="s">
        <v>22</v>
      </c>
      <c r="G870" s="4" t="s">
        <v>32</v>
      </c>
      <c r="H870" s="4" t="s">
        <v>27</v>
      </c>
      <c r="I870" s="57">
        <v>411</v>
      </c>
      <c r="J870" s="5">
        <f t="shared" si="32"/>
        <v>411</v>
      </c>
      <c r="K870" s="6">
        <v>22</v>
      </c>
      <c r="L870" s="6"/>
      <c r="M870" s="4" t="s">
        <v>2039</v>
      </c>
      <c r="N870" s="4" t="s">
        <v>603</v>
      </c>
      <c r="O870" s="4" t="s">
        <v>27</v>
      </c>
      <c r="P870" s="4" t="s">
        <v>4096</v>
      </c>
      <c r="Q870" s="4" t="s">
        <v>20</v>
      </c>
      <c r="R870" s="4" t="s">
        <v>22</v>
      </c>
      <c r="S870" s="4" t="s">
        <v>22</v>
      </c>
      <c r="T870" s="7">
        <v>48</v>
      </c>
    </row>
    <row r="871" spans="1:20" s="1" customFormat="1">
      <c r="A871" s="4" t="s">
        <v>3909</v>
      </c>
      <c r="B871" s="4" t="s">
        <v>3910</v>
      </c>
      <c r="C871" s="4" t="s">
        <v>4097</v>
      </c>
      <c r="D871" s="4" t="s">
        <v>4098</v>
      </c>
      <c r="E871" s="4" t="s">
        <v>4099</v>
      </c>
      <c r="F871" s="4" t="s">
        <v>22</v>
      </c>
      <c r="G871" s="4" t="s">
        <v>32</v>
      </c>
      <c r="H871" s="4" t="s">
        <v>27</v>
      </c>
      <c r="I871" s="57">
        <v>411</v>
      </c>
      <c r="J871" s="5">
        <f t="shared" si="32"/>
        <v>411</v>
      </c>
      <c r="K871" s="6">
        <v>22</v>
      </c>
      <c r="L871" s="6"/>
      <c r="M871" s="4" t="s">
        <v>2039</v>
      </c>
      <c r="N871" s="4" t="s">
        <v>603</v>
      </c>
      <c r="O871" s="4" t="s">
        <v>27</v>
      </c>
      <c r="P871" s="4" t="s">
        <v>4100</v>
      </c>
      <c r="Q871" s="4" t="s">
        <v>20</v>
      </c>
      <c r="R871" s="4" t="s">
        <v>22</v>
      </c>
      <c r="S871" s="4" t="s">
        <v>22</v>
      </c>
      <c r="T871" s="7">
        <v>48</v>
      </c>
    </row>
    <row r="872" spans="1:20" s="1" customFormat="1">
      <c r="A872" s="4" t="s">
        <v>3909</v>
      </c>
      <c r="B872" s="4" t="s">
        <v>3910</v>
      </c>
      <c r="C872" s="4" t="s">
        <v>4101</v>
      </c>
      <c r="D872" s="4" t="s">
        <v>4102</v>
      </c>
      <c r="E872" s="4" t="s">
        <v>4103</v>
      </c>
      <c r="F872" s="4" t="s">
        <v>3967</v>
      </c>
      <c r="G872" s="4" t="s">
        <v>32</v>
      </c>
      <c r="H872" s="4" t="s">
        <v>16</v>
      </c>
      <c r="I872" s="57">
        <v>436</v>
      </c>
      <c r="J872" s="5">
        <f t="shared" si="32"/>
        <v>872</v>
      </c>
      <c r="K872" s="6">
        <v>22</v>
      </c>
      <c r="L872" s="6"/>
      <c r="M872" s="4" t="s">
        <v>139</v>
      </c>
      <c r="N872" s="4" t="s">
        <v>2572</v>
      </c>
      <c r="O872" s="4" t="s">
        <v>16</v>
      </c>
      <c r="P872" s="4" t="s">
        <v>4104</v>
      </c>
      <c r="Q872" s="4" t="s">
        <v>20</v>
      </c>
      <c r="R872" s="4" t="s">
        <v>22</v>
      </c>
      <c r="S872" s="4" t="s">
        <v>22</v>
      </c>
      <c r="T872" s="7">
        <v>48</v>
      </c>
    </row>
    <row r="873" spans="1:20" s="1" customFormat="1">
      <c r="A873" s="4" t="s">
        <v>3909</v>
      </c>
      <c r="B873" s="4" t="s">
        <v>3910</v>
      </c>
      <c r="C873" s="4" t="s">
        <v>4105</v>
      </c>
      <c r="D873" s="4" t="s">
        <v>4106</v>
      </c>
      <c r="E873" s="4" t="s">
        <v>4107</v>
      </c>
      <c r="F873" s="4" t="s">
        <v>3932</v>
      </c>
      <c r="G873" s="4" t="s">
        <v>32</v>
      </c>
      <c r="H873" s="4" t="s">
        <v>92</v>
      </c>
      <c r="I873" s="57">
        <v>290.25</v>
      </c>
      <c r="J873" s="5">
        <f t="shared" si="32"/>
        <v>1741.5</v>
      </c>
      <c r="K873" s="6">
        <v>22</v>
      </c>
      <c r="L873" s="6"/>
      <c r="M873" s="4" t="s">
        <v>4001</v>
      </c>
      <c r="N873" s="4" t="s">
        <v>4108</v>
      </c>
      <c r="O873" s="4" t="s">
        <v>4002</v>
      </c>
      <c r="P873" s="4" t="s">
        <v>4109</v>
      </c>
      <c r="Q873" s="4" t="s">
        <v>20</v>
      </c>
      <c r="R873" s="4" t="s">
        <v>22</v>
      </c>
      <c r="S873" s="4" t="s">
        <v>22</v>
      </c>
      <c r="T873" s="7">
        <v>48</v>
      </c>
    </row>
    <row r="874" spans="1:20" s="1" customFormat="1">
      <c r="A874" s="4" t="s">
        <v>3909</v>
      </c>
      <c r="B874" s="4" t="s">
        <v>3910</v>
      </c>
      <c r="C874" s="4" t="s">
        <v>4110</v>
      </c>
      <c r="D874" s="4" t="s">
        <v>4111</v>
      </c>
      <c r="E874" s="4" t="s">
        <v>4112</v>
      </c>
      <c r="F874" s="4" t="s">
        <v>22</v>
      </c>
      <c r="G874" s="4" t="s">
        <v>32</v>
      </c>
      <c r="H874" s="4" t="s">
        <v>27</v>
      </c>
      <c r="I874" s="57">
        <v>522</v>
      </c>
      <c r="J874" s="5">
        <f t="shared" si="32"/>
        <v>522</v>
      </c>
      <c r="K874" s="6">
        <v>22</v>
      </c>
      <c r="L874" s="6"/>
      <c r="M874" s="4" t="s">
        <v>736</v>
      </c>
      <c r="N874" s="4" t="s">
        <v>603</v>
      </c>
      <c r="O874" s="4" t="s">
        <v>27</v>
      </c>
      <c r="P874" s="4" t="s">
        <v>4113</v>
      </c>
      <c r="Q874" s="4" t="s">
        <v>20</v>
      </c>
      <c r="R874" s="4" t="s">
        <v>22</v>
      </c>
      <c r="S874" s="4" t="s">
        <v>22</v>
      </c>
      <c r="T874" s="7">
        <v>48</v>
      </c>
    </row>
    <row r="875" spans="1:20" s="1" customFormat="1">
      <c r="A875" s="4" t="s">
        <v>3909</v>
      </c>
      <c r="B875" s="4" t="s">
        <v>3910</v>
      </c>
      <c r="C875" s="4" t="s">
        <v>4114</v>
      </c>
      <c r="D875" s="4" t="s">
        <v>4115</v>
      </c>
      <c r="E875" s="4" t="s">
        <v>4116</v>
      </c>
      <c r="F875" s="4" t="s">
        <v>22</v>
      </c>
      <c r="G875" s="4" t="s">
        <v>32</v>
      </c>
      <c r="H875" s="4" t="s">
        <v>27</v>
      </c>
      <c r="I875" s="57">
        <v>522</v>
      </c>
      <c r="J875" s="5">
        <f t="shared" si="32"/>
        <v>522</v>
      </c>
      <c r="K875" s="6">
        <v>22</v>
      </c>
      <c r="L875" s="6"/>
      <c r="M875" s="4" t="s">
        <v>736</v>
      </c>
      <c r="N875" s="4" t="s">
        <v>603</v>
      </c>
      <c r="O875" s="4" t="s">
        <v>27</v>
      </c>
      <c r="P875" s="4" t="s">
        <v>4117</v>
      </c>
      <c r="Q875" s="4" t="s">
        <v>20</v>
      </c>
      <c r="R875" s="4" t="s">
        <v>22</v>
      </c>
      <c r="S875" s="4" t="s">
        <v>22</v>
      </c>
      <c r="T875" s="7">
        <v>48</v>
      </c>
    </row>
    <row r="876" spans="1:20" s="1" customFormat="1">
      <c r="A876" s="4" t="s">
        <v>3909</v>
      </c>
      <c r="B876" s="4" t="s">
        <v>3910</v>
      </c>
      <c r="C876" s="4" t="s">
        <v>4118</v>
      </c>
      <c r="D876" s="4" t="s">
        <v>4119</v>
      </c>
      <c r="E876" s="4" t="s">
        <v>4120</v>
      </c>
      <c r="F876" s="4" t="s">
        <v>3967</v>
      </c>
      <c r="G876" s="4" t="s">
        <v>32</v>
      </c>
      <c r="H876" s="4" t="s">
        <v>16</v>
      </c>
      <c r="I876" s="57">
        <v>409</v>
      </c>
      <c r="J876" s="5">
        <f t="shared" si="32"/>
        <v>818</v>
      </c>
      <c r="K876" s="6">
        <v>22</v>
      </c>
      <c r="L876" s="6"/>
      <c r="M876" s="4" t="s">
        <v>4121</v>
      </c>
      <c r="N876" s="4" t="s">
        <v>2572</v>
      </c>
      <c r="O876" s="4" t="s">
        <v>16</v>
      </c>
      <c r="P876" s="4" t="s">
        <v>4122</v>
      </c>
      <c r="Q876" s="4" t="s">
        <v>20</v>
      </c>
      <c r="R876" s="4" t="s">
        <v>22</v>
      </c>
      <c r="S876" s="4" t="s">
        <v>22</v>
      </c>
      <c r="T876" s="7">
        <v>48</v>
      </c>
    </row>
    <row r="877" spans="1:20" s="1" customFormat="1">
      <c r="A877" s="4" t="s">
        <v>3909</v>
      </c>
      <c r="B877" s="4" t="s">
        <v>3910</v>
      </c>
      <c r="C877" s="4" t="s">
        <v>4123</v>
      </c>
      <c r="D877" s="4" t="s">
        <v>4124</v>
      </c>
      <c r="E877" s="4" t="s">
        <v>4125</v>
      </c>
      <c r="F877" s="4" t="s">
        <v>3932</v>
      </c>
      <c r="G877" s="4" t="s">
        <v>32</v>
      </c>
      <c r="H877" s="4" t="s">
        <v>92</v>
      </c>
      <c r="I877" s="57">
        <v>387</v>
      </c>
      <c r="J877" s="5">
        <f t="shared" si="32"/>
        <v>2322</v>
      </c>
      <c r="K877" s="6">
        <v>22</v>
      </c>
      <c r="L877" s="6"/>
      <c r="M877" s="4" t="s">
        <v>4001</v>
      </c>
      <c r="N877" s="4" t="s">
        <v>3934</v>
      </c>
      <c r="O877" s="4" t="s">
        <v>4002</v>
      </c>
      <c r="P877" s="4" t="s">
        <v>4126</v>
      </c>
      <c r="Q877" s="4" t="s">
        <v>20</v>
      </c>
      <c r="R877" s="4" t="s">
        <v>22</v>
      </c>
      <c r="S877" s="4" t="s">
        <v>22</v>
      </c>
      <c r="T877" s="7">
        <v>48</v>
      </c>
    </row>
    <row r="878" spans="1:20" s="1" customFormat="1">
      <c r="A878" s="4" t="s">
        <v>3909</v>
      </c>
      <c r="B878" s="4" t="s">
        <v>3910</v>
      </c>
      <c r="C878" s="4" t="s">
        <v>4127</v>
      </c>
      <c r="D878" s="4" t="s">
        <v>4128</v>
      </c>
      <c r="E878" s="4" t="s">
        <v>4129</v>
      </c>
      <c r="F878" s="4" t="s">
        <v>3967</v>
      </c>
      <c r="G878" s="4" t="s">
        <v>32</v>
      </c>
      <c r="H878" s="4" t="s">
        <v>16</v>
      </c>
      <c r="I878" s="57">
        <v>264.8</v>
      </c>
      <c r="J878" s="5">
        <f t="shared" si="32"/>
        <v>529.6</v>
      </c>
      <c r="K878" s="6">
        <v>22</v>
      </c>
      <c r="L878" s="6"/>
      <c r="M878" s="4" t="s">
        <v>4068</v>
      </c>
      <c r="N878" s="4" t="s">
        <v>2572</v>
      </c>
      <c r="O878" s="4" t="s">
        <v>16</v>
      </c>
      <c r="P878" s="4" t="s">
        <v>4130</v>
      </c>
      <c r="Q878" s="4" t="s">
        <v>20</v>
      </c>
      <c r="R878" s="4" t="s">
        <v>22</v>
      </c>
      <c r="S878" s="4" t="s">
        <v>22</v>
      </c>
      <c r="T878" s="7">
        <v>48</v>
      </c>
    </row>
    <row r="879" spans="1:20" s="1" customFormat="1">
      <c r="A879" s="4" t="s">
        <v>3909</v>
      </c>
      <c r="B879" s="4" t="s">
        <v>3910</v>
      </c>
      <c r="C879" s="4" t="s">
        <v>4131</v>
      </c>
      <c r="D879" s="4" t="s">
        <v>4132</v>
      </c>
      <c r="E879" s="4" t="s">
        <v>4133</v>
      </c>
      <c r="F879" s="4" t="s">
        <v>22</v>
      </c>
      <c r="G879" s="4" t="s">
        <v>59</v>
      </c>
      <c r="H879" s="4" t="s">
        <v>254</v>
      </c>
      <c r="I879" s="57">
        <v>148</v>
      </c>
      <c r="J879" s="5">
        <f t="shared" si="32"/>
        <v>592</v>
      </c>
      <c r="K879" s="6">
        <v>22</v>
      </c>
      <c r="L879" s="6"/>
      <c r="M879" s="4" t="s">
        <v>4134</v>
      </c>
      <c r="N879" s="4" t="s">
        <v>70</v>
      </c>
      <c r="O879" s="4" t="s">
        <v>254</v>
      </c>
      <c r="P879" s="4" t="s">
        <v>4135</v>
      </c>
      <c r="Q879" s="4" t="s">
        <v>20</v>
      </c>
      <c r="R879" s="4" t="s">
        <v>22</v>
      </c>
      <c r="S879" s="4" t="s">
        <v>22</v>
      </c>
      <c r="T879" s="7"/>
    </row>
    <row r="880" spans="1:20" s="1" customFormat="1">
      <c r="A880" s="4" t="s">
        <v>4136</v>
      </c>
      <c r="B880" s="4" t="s">
        <v>4137</v>
      </c>
      <c r="C880" s="4" t="s">
        <v>4138</v>
      </c>
      <c r="D880" s="4" t="s">
        <v>4139</v>
      </c>
      <c r="E880" s="4" t="s">
        <v>4140</v>
      </c>
      <c r="F880" s="4" t="s">
        <v>22</v>
      </c>
      <c r="G880" s="4" t="s">
        <v>3476</v>
      </c>
      <c r="H880" s="4" t="s">
        <v>276</v>
      </c>
      <c r="I880" s="57">
        <v>175.5</v>
      </c>
      <c r="J880" s="5">
        <f t="shared" si="32"/>
        <v>4212</v>
      </c>
      <c r="K880" s="6">
        <v>22</v>
      </c>
      <c r="L880" s="6"/>
      <c r="M880" s="4" t="s">
        <v>3525</v>
      </c>
      <c r="N880" s="4" t="s">
        <v>4141</v>
      </c>
      <c r="O880" s="4" t="s">
        <v>4142</v>
      </c>
      <c r="P880" s="4" t="s">
        <v>4143</v>
      </c>
      <c r="Q880" s="4" t="s">
        <v>20</v>
      </c>
      <c r="R880" s="4" t="s">
        <v>22</v>
      </c>
      <c r="S880" s="4" t="s">
        <v>22</v>
      </c>
      <c r="T880" s="7">
        <v>48</v>
      </c>
    </row>
    <row r="881" spans="1:20" s="1" customFormat="1">
      <c r="A881" s="4" t="s">
        <v>4136</v>
      </c>
      <c r="B881" s="4" t="s">
        <v>4137</v>
      </c>
      <c r="C881" s="4" t="s">
        <v>4144</v>
      </c>
      <c r="D881" s="4" t="s">
        <v>4145</v>
      </c>
      <c r="E881" s="4" t="s">
        <v>4146</v>
      </c>
      <c r="F881" s="4" t="s">
        <v>22</v>
      </c>
      <c r="G881" s="4" t="s">
        <v>59</v>
      </c>
      <c r="H881" s="4" t="s">
        <v>16</v>
      </c>
      <c r="I881" s="57">
        <v>450</v>
      </c>
      <c r="J881" s="5">
        <f t="shared" si="32"/>
        <v>900</v>
      </c>
      <c r="K881" s="6">
        <v>22</v>
      </c>
      <c r="L881" s="6"/>
      <c r="M881" s="4" t="s">
        <v>4147</v>
      </c>
      <c r="N881" s="4" t="s">
        <v>70</v>
      </c>
      <c r="O881" s="4" t="s">
        <v>16</v>
      </c>
      <c r="P881" s="4" t="s">
        <v>4148</v>
      </c>
      <c r="Q881" s="4" t="s">
        <v>20</v>
      </c>
      <c r="R881" s="4" t="s">
        <v>22</v>
      </c>
      <c r="S881" s="4" t="s">
        <v>22</v>
      </c>
      <c r="T881" s="7">
        <v>48</v>
      </c>
    </row>
    <row r="882" spans="1:20" s="1" customFormat="1">
      <c r="A882" s="4" t="s">
        <v>4136</v>
      </c>
      <c r="B882" s="4" t="s">
        <v>4137</v>
      </c>
      <c r="C882" s="4" t="s">
        <v>4149</v>
      </c>
      <c r="D882" s="4" t="s">
        <v>4150</v>
      </c>
      <c r="E882" s="4" t="s">
        <v>4151</v>
      </c>
      <c r="F882" s="4" t="s">
        <v>22</v>
      </c>
      <c r="G882" s="4" t="s">
        <v>59</v>
      </c>
      <c r="H882" s="4" t="s">
        <v>16</v>
      </c>
      <c r="I882" s="57">
        <v>441</v>
      </c>
      <c r="J882" s="5">
        <f t="shared" si="32"/>
        <v>882</v>
      </c>
      <c r="K882" s="6">
        <v>22</v>
      </c>
      <c r="L882" s="6"/>
      <c r="M882" s="4" t="s">
        <v>4147</v>
      </c>
      <c r="N882" s="4" t="s">
        <v>70</v>
      </c>
      <c r="O882" s="4" t="s">
        <v>16</v>
      </c>
      <c r="P882" s="4" t="s">
        <v>4152</v>
      </c>
      <c r="Q882" s="4" t="s">
        <v>20</v>
      </c>
      <c r="R882" s="4" t="s">
        <v>22</v>
      </c>
      <c r="S882" s="4" t="s">
        <v>22</v>
      </c>
      <c r="T882" s="7">
        <v>48</v>
      </c>
    </row>
    <row r="883" spans="1:20" s="1" customFormat="1">
      <c r="A883" s="4" t="s">
        <v>4136</v>
      </c>
      <c r="B883" s="4" t="s">
        <v>4137</v>
      </c>
      <c r="C883" s="4" t="s">
        <v>4153</v>
      </c>
      <c r="D883" s="4" t="s">
        <v>4154</v>
      </c>
      <c r="E883" s="4" t="s">
        <v>4155</v>
      </c>
      <c r="F883" s="4" t="s">
        <v>22</v>
      </c>
      <c r="G883" s="4" t="s">
        <v>59</v>
      </c>
      <c r="H883" s="4" t="s">
        <v>16</v>
      </c>
      <c r="I883" s="57">
        <v>414</v>
      </c>
      <c r="J883" s="5">
        <f t="shared" si="32"/>
        <v>828</v>
      </c>
      <c r="K883" s="6">
        <v>22</v>
      </c>
      <c r="L883" s="6"/>
      <c r="M883" s="4" t="s">
        <v>4156</v>
      </c>
      <c r="N883" s="4" t="s">
        <v>70</v>
      </c>
      <c r="O883" s="4" t="s">
        <v>16</v>
      </c>
      <c r="P883" s="4" t="s">
        <v>4157</v>
      </c>
      <c r="Q883" s="4" t="s">
        <v>20</v>
      </c>
      <c r="R883" s="4" t="s">
        <v>22</v>
      </c>
      <c r="S883" s="4" t="s">
        <v>22</v>
      </c>
      <c r="T883" s="7">
        <v>48</v>
      </c>
    </row>
    <row r="884" spans="1:20" s="1" customFormat="1">
      <c r="A884" s="4" t="s">
        <v>4136</v>
      </c>
      <c r="B884" s="4" t="s">
        <v>4137</v>
      </c>
      <c r="C884" s="4" t="s">
        <v>4158</v>
      </c>
      <c r="D884" s="4" t="s">
        <v>4159</v>
      </c>
      <c r="E884" s="4" t="s">
        <v>4160</v>
      </c>
      <c r="F884" s="4" t="s">
        <v>22</v>
      </c>
      <c r="G884" s="4" t="s">
        <v>59</v>
      </c>
      <c r="H884" s="4" t="s">
        <v>16</v>
      </c>
      <c r="I884" s="57">
        <v>432</v>
      </c>
      <c r="J884" s="5">
        <f t="shared" si="32"/>
        <v>864</v>
      </c>
      <c r="K884" s="6">
        <v>22</v>
      </c>
      <c r="L884" s="6"/>
      <c r="M884" s="4" t="s">
        <v>708</v>
      </c>
      <c r="N884" s="4" t="s">
        <v>70</v>
      </c>
      <c r="O884" s="4" t="s">
        <v>16</v>
      </c>
      <c r="P884" s="4" t="s">
        <v>4161</v>
      </c>
      <c r="Q884" s="4" t="s">
        <v>20</v>
      </c>
      <c r="R884" s="4" t="s">
        <v>22</v>
      </c>
      <c r="S884" s="4" t="s">
        <v>22</v>
      </c>
      <c r="T884" s="7">
        <v>48</v>
      </c>
    </row>
    <row r="885" spans="1:20" s="1" customFormat="1">
      <c r="A885" s="4" t="s">
        <v>4162</v>
      </c>
      <c r="B885" s="4" t="s">
        <v>4163</v>
      </c>
      <c r="C885" s="4" t="s">
        <v>4164</v>
      </c>
      <c r="D885" s="4" t="s">
        <v>4165</v>
      </c>
      <c r="E885" s="4" t="s">
        <v>4166</v>
      </c>
      <c r="F885" s="4" t="s">
        <v>22</v>
      </c>
      <c r="G885" s="4" t="s">
        <v>32</v>
      </c>
      <c r="H885" s="4" t="s">
        <v>276</v>
      </c>
      <c r="I885" s="57">
        <v>2790</v>
      </c>
      <c r="J885" s="5">
        <f t="shared" si="32"/>
        <v>66960</v>
      </c>
      <c r="K885" s="6">
        <v>20</v>
      </c>
      <c r="L885" s="6"/>
      <c r="M885" s="4" t="s">
        <v>4167</v>
      </c>
      <c r="N885" s="4" t="s">
        <v>70</v>
      </c>
      <c r="O885" s="4" t="s">
        <v>276</v>
      </c>
      <c r="P885" s="4" t="s">
        <v>4168</v>
      </c>
      <c r="Q885" s="4" t="s">
        <v>20</v>
      </c>
      <c r="R885" s="4" t="s">
        <v>22</v>
      </c>
      <c r="S885" s="4" t="s">
        <v>22</v>
      </c>
      <c r="T885" s="7">
        <v>48</v>
      </c>
    </row>
    <row r="886" spans="1:20" s="1" customFormat="1">
      <c r="A886" s="4" t="s">
        <v>4162</v>
      </c>
      <c r="B886" s="4" t="s">
        <v>4163</v>
      </c>
      <c r="C886" s="4" t="s">
        <v>4169</v>
      </c>
      <c r="D886" s="4" t="s">
        <v>4170</v>
      </c>
      <c r="E886" s="4" t="s">
        <v>4171</v>
      </c>
      <c r="F886" s="4" t="s">
        <v>22</v>
      </c>
      <c r="G886" s="4" t="s">
        <v>15</v>
      </c>
      <c r="H886" s="4" t="s">
        <v>110</v>
      </c>
      <c r="I886" s="57">
        <v>1259.8900000000001</v>
      </c>
      <c r="J886" s="5">
        <f t="shared" si="32"/>
        <v>12598.900000000001</v>
      </c>
      <c r="K886" s="6">
        <v>20</v>
      </c>
      <c r="L886" s="6"/>
      <c r="M886" s="4" t="s">
        <v>4172</v>
      </c>
      <c r="N886" s="4" t="s">
        <v>70</v>
      </c>
      <c r="O886" s="4" t="s">
        <v>110</v>
      </c>
      <c r="P886" s="4" t="s">
        <v>4173</v>
      </c>
      <c r="Q886" s="4" t="s">
        <v>20</v>
      </c>
      <c r="R886" s="4" t="s">
        <v>22</v>
      </c>
      <c r="S886" s="4" t="s">
        <v>22</v>
      </c>
      <c r="T886" s="7">
        <v>48</v>
      </c>
    </row>
    <row r="887" spans="1:20" s="1" customFormat="1">
      <c r="A887" s="4" t="s">
        <v>4162</v>
      </c>
      <c r="B887" s="4" t="s">
        <v>4163</v>
      </c>
      <c r="C887" s="4" t="s">
        <v>4174</v>
      </c>
      <c r="D887" s="4" t="s">
        <v>4175</v>
      </c>
      <c r="E887" s="4" t="s">
        <v>4176</v>
      </c>
      <c r="F887" s="4" t="s">
        <v>22</v>
      </c>
      <c r="G887" s="4" t="s">
        <v>32</v>
      </c>
      <c r="H887" s="4" t="s">
        <v>254</v>
      </c>
      <c r="I887" s="57">
        <v>229.89</v>
      </c>
      <c r="J887" s="5">
        <f t="shared" si="32"/>
        <v>919.56</v>
      </c>
      <c r="K887" s="6">
        <v>20</v>
      </c>
      <c r="L887" s="6"/>
      <c r="M887" s="4" t="s">
        <v>4177</v>
      </c>
      <c r="N887" s="4" t="s">
        <v>70</v>
      </c>
      <c r="O887" s="4" t="s">
        <v>254</v>
      </c>
      <c r="P887" s="4" t="s">
        <v>4178</v>
      </c>
      <c r="Q887" s="4" t="s">
        <v>20</v>
      </c>
      <c r="R887" s="4" t="s">
        <v>22</v>
      </c>
      <c r="S887" s="4" t="s">
        <v>22</v>
      </c>
      <c r="T887" s="7">
        <v>48</v>
      </c>
    </row>
    <row r="888" spans="1:20" s="1" customFormat="1">
      <c r="A888" s="4" t="s">
        <v>4162</v>
      </c>
      <c r="B888" s="4" t="s">
        <v>4163</v>
      </c>
      <c r="C888" s="4" t="s">
        <v>4179</v>
      </c>
      <c r="D888" s="4" t="s">
        <v>4180</v>
      </c>
      <c r="E888" s="4" t="s">
        <v>4181</v>
      </c>
      <c r="F888" s="4" t="s">
        <v>22</v>
      </c>
      <c r="G888" s="4" t="s">
        <v>32</v>
      </c>
      <c r="H888" s="4" t="s">
        <v>254</v>
      </c>
      <c r="I888" s="57">
        <v>4462</v>
      </c>
      <c r="J888" s="5">
        <f t="shared" si="32"/>
        <v>17848</v>
      </c>
      <c r="K888" s="6">
        <v>20</v>
      </c>
      <c r="L888" s="6"/>
      <c r="M888" s="4" t="s">
        <v>4182</v>
      </c>
      <c r="N888" s="4" t="s">
        <v>70</v>
      </c>
      <c r="O888" s="4" t="s">
        <v>254</v>
      </c>
      <c r="P888" s="4" t="s">
        <v>4183</v>
      </c>
      <c r="Q888" s="4" t="s">
        <v>20</v>
      </c>
      <c r="R888" s="4" t="s">
        <v>22</v>
      </c>
      <c r="S888" s="4" t="s">
        <v>22</v>
      </c>
      <c r="T888" s="7">
        <v>48</v>
      </c>
    </row>
    <row r="889" spans="1:20" s="1" customFormat="1">
      <c r="A889" s="4" t="s">
        <v>4162</v>
      </c>
      <c r="B889" s="4" t="s">
        <v>4163</v>
      </c>
      <c r="C889" s="4" t="s">
        <v>4184</v>
      </c>
      <c r="D889" s="4" t="s">
        <v>4185</v>
      </c>
      <c r="E889" s="4" t="s">
        <v>4186</v>
      </c>
      <c r="F889" s="4" t="s">
        <v>22</v>
      </c>
      <c r="G889" s="4" t="s">
        <v>32</v>
      </c>
      <c r="H889" s="4" t="s">
        <v>75</v>
      </c>
      <c r="I889" s="57">
        <v>1848</v>
      </c>
      <c r="J889" s="5">
        <f t="shared" si="32"/>
        <v>9240</v>
      </c>
      <c r="K889" s="6">
        <v>20</v>
      </c>
      <c r="L889" s="6"/>
      <c r="M889" s="4" t="s">
        <v>4187</v>
      </c>
      <c r="N889" s="4" t="s">
        <v>1202</v>
      </c>
      <c r="O889" s="4" t="s">
        <v>430</v>
      </c>
      <c r="P889" s="4" t="s">
        <v>4188</v>
      </c>
      <c r="Q889" s="4" t="s">
        <v>20</v>
      </c>
      <c r="R889" s="4" t="s">
        <v>22</v>
      </c>
      <c r="S889" s="4" t="s">
        <v>22</v>
      </c>
      <c r="T889" s="7">
        <v>48</v>
      </c>
    </row>
    <row r="890" spans="1:20" s="1" customFormat="1">
      <c r="A890" s="4" t="s">
        <v>4162</v>
      </c>
      <c r="B890" s="4" t="s">
        <v>4163</v>
      </c>
      <c r="C890" s="4" t="s">
        <v>4189</v>
      </c>
      <c r="D890" s="4" t="s">
        <v>4190</v>
      </c>
      <c r="E890" s="4" t="s">
        <v>4191</v>
      </c>
      <c r="F890" s="4" t="s">
        <v>22</v>
      </c>
      <c r="G890" s="4" t="s">
        <v>15</v>
      </c>
      <c r="H890" s="4" t="s">
        <v>117</v>
      </c>
      <c r="I890" s="57">
        <v>119.97</v>
      </c>
      <c r="J890" s="5">
        <f t="shared" si="32"/>
        <v>1679.58</v>
      </c>
      <c r="K890" s="6">
        <v>20</v>
      </c>
      <c r="L890" s="6"/>
      <c r="M890" s="4" t="s">
        <v>4192</v>
      </c>
      <c r="N890" s="4" t="s">
        <v>4193</v>
      </c>
      <c r="O890" s="4" t="s">
        <v>4194</v>
      </c>
      <c r="P890" s="4" t="s">
        <v>4195</v>
      </c>
      <c r="Q890" s="4" t="s">
        <v>20</v>
      </c>
      <c r="R890" s="4" t="s">
        <v>22</v>
      </c>
      <c r="S890" s="4" t="s">
        <v>22</v>
      </c>
      <c r="T890" s="7">
        <v>48</v>
      </c>
    </row>
    <row r="891" spans="1:20" s="1" customFormat="1">
      <c r="A891" s="4" t="s">
        <v>4162</v>
      </c>
      <c r="B891" s="4" t="s">
        <v>4163</v>
      </c>
      <c r="C891" s="4" t="s">
        <v>4196</v>
      </c>
      <c r="D891" s="4" t="s">
        <v>4197</v>
      </c>
      <c r="E891" s="4" t="s">
        <v>4198</v>
      </c>
      <c r="F891" s="4" t="s">
        <v>22</v>
      </c>
      <c r="G891" s="4" t="s">
        <v>15</v>
      </c>
      <c r="H891" s="4" t="s">
        <v>110</v>
      </c>
      <c r="I891" s="57">
        <v>101.7</v>
      </c>
      <c r="J891" s="5">
        <f t="shared" si="32"/>
        <v>1017</v>
      </c>
      <c r="K891" s="6">
        <v>20</v>
      </c>
      <c r="L891" s="6"/>
      <c r="M891" s="4" t="s">
        <v>4199</v>
      </c>
      <c r="N891" s="4" t="s">
        <v>423</v>
      </c>
      <c r="O891" s="4" t="s">
        <v>110</v>
      </c>
      <c r="P891" s="4" t="s">
        <v>4200</v>
      </c>
      <c r="Q891" s="4" t="s">
        <v>20</v>
      </c>
      <c r="R891" s="4" t="s">
        <v>22</v>
      </c>
      <c r="S891" s="4" t="s">
        <v>22</v>
      </c>
      <c r="T891" s="7">
        <v>48</v>
      </c>
    </row>
    <row r="892" spans="1:20" s="1" customFormat="1">
      <c r="A892" s="4" t="s">
        <v>4162</v>
      </c>
      <c r="B892" s="4" t="s">
        <v>4163</v>
      </c>
      <c r="C892" s="4" t="s">
        <v>4201</v>
      </c>
      <c r="D892" s="4" t="s">
        <v>4202</v>
      </c>
      <c r="E892" s="4" t="s">
        <v>4203</v>
      </c>
      <c r="F892" s="4" t="s">
        <v>22</v>
      </c>
      <c r="G892" s="4" t="s">
        <v>59</v>
      </c>
      <c r="H892" s="4" t="s">
        <v>2097</v>
      </c>
      <c r="I892" s="57">
        <v>129.94</v>
      </c>
      <c r="J892" s="5">
        <f t="shared" si="32"/>
        <v>2208.98</v>
      </c>
      <c r="K892" s="6">
        <v>20</v>
      </c>
      <c r="L892" s="6"/>
      <c r="M892" s="4" t="s">
        <v>4204</v>
      </c>
      <c r="N892" s="4" t="s">
        <v>4193</v>
      </c>
      <c r="O892" s="4" t="s">
        <v>4205</v>
      </c>
      <c r="P892" s="4" t="s">
        <v>4206</v>
      </c>
      <c r="Q892" s="4" t="s">
        <v>20</v>
      </c>
      <c r="R892" s="4" t="s">
        <v>22</v>
      </c>
      <c r="S892" s="4" t="s">
        <v>22</v>
      </c>
      <c r="T892" s="7">
        <v>48</v>
      </c>
    </row>
    <row r="893" spans="1:20" s="1" customFormat="1">
      <c r="A893" s="4" t="s">
        <v>4162</v>
      </c>
      <c r="B893" s="4" t="s">
        <v>4163</v>
      </c>
      <c r="C893" s="4" t="s">
        <v>4207</v>
      </c>
      <c r="D893" s="4" t="s">
        <v>4208</v>
      </c>
      <c r="E893" s="4" t="s">
        <v>4209</v>
      </c>
      <c r="F893" s="4" t="s">
        <v>22</v>
      </c>
      <c r="G893" s="4" t="s">
        <v>32</v>
      </c>
      <c r="H893" s="4" t="s">
        <v>2316</v>
      </c>
      <c r="I893" s="57">
        <v>616.91999999999996</v>
      </c>
      <c r="J893" s="5">
        <f t="shared" ref="J893:J897" si="33">H893*I893</f>
        <v>56139.719999999994</v>
      </c>
      <c r="K893" s="6">
        <v>20</v>
      </c>
      <c r="L893" s="6"/>
      <c r="M893" s="4" t="s">
        <v>4210</v>
      </c>
      <c r="N893" s="4" t="s">
        <v>4211</v>
      </c>
      <c r="O893" s="4" t="s">
        <v>4212</v>
      </c>
      <c r="P893" s="4" t="s">
        <v>4213</v>
      </c>
      <c r="Q893" s="4" t="s">
        <v>20</v>
      </c>
      <c r="R893" s="4" t="s">
        <v>22</v>
      </c>
      <c r="S893" s="4" t="s">
        <v>22</v>
      </c>
      <c r="T893" s="7">
        <v>48</v>
      </c>
    </row>
    <row r="894" spans="1:20" s="1" customFormat="1">
      <c r="A894" s="4" t="s">
        <v>4162</v>
      </c>
      <c r="B894" s="4" t="s">
        <v>4163</v>
      </c>
      <c r="C894" s="4" t="s">
        <v>4214</v>
      </c>
      <c r="D894" s="4" t="s">
        <v>4215</v>
      </c>
      <c r="E894" s="4" t="s">
        <v>4216</v>
      </c>
      <c r="F894" s="4" t="s">
        <v>22</v>
      </c>
      <c r="G894" s="4" t="s">
        <v>59</v>
      </c>
      <c r="H894" s="4" t="s">
        <v>16</v>
      </c>
      <c r="I894" s="57">
        <v>102.983</v>
      </c>
      <c r="J894" s="5">
        <f t="shared" si="33"/>
        <v>205.96600000000001</v>
      </c>
      <c r="K894" s="6">
        <v>20</v>
      </c>
      <c r="L894" s="6"/>
      <c r="M894" s="4" t="s">
        <v>4217</v>
      </c>
      <c r="N894" s="4" t="s">
        <v>423</v>
      </c>
      <c r="O894" s="4" t="s">
        <v>16</v>
      </c>
      <c r="P894" s="4" t="s">
        <v>4218</v>
      </c>
      <c r="Q894" s="4" t="s">
        <v>20</v>
      </c>
      <c r="R894" s="4" t="s">
        <v>22</v>
      </c>
      <c r="S894" s="4" t="s">
        <v>22</v>
      </c>
      <c r="T894" s="7">
        <v>48</v>
      </c>
    </row>
    <row r="895" spans="1:20" s="1" customFormat="1">
      <c r="A895" s="4" t="s">
        <v>4162</v>
      </c>
      <c r="B895" s="4" t="s">
        <v>4163</v>
      </c>
      <c r="C895" s="4" t="s">
        <v>4219</v>
      </c>
      <c r="D895" s="4" t="s">
        <v>4220</v>
      </c>
      <c r="E895" s="4" t="s">
        <v>4221</v>
      </c>
      <c r="F895" s="4" t="s">
        <v>22</v>
      </c>
      <c r="G895" s="4" t="s">
        <v>59</v>
      </c>
      <c r="H895" s="4" t="s">
        <v>86</v>
      </c>
      <c r="I895" s="57">
        <v>639.84</v>
      </c>
      <c r="J895" s="5">
        <f t="shared" si="33"/>
        <v>12796.800000000001</v>
      </c>
      <c r="K895" s="6">
        <v>20</v>
      </c>
      <c r="L895" s="6"/>
      <c r="M895" s="4" t="s">
        <v>4222</v>
      </c>
      <c r="N895" s="4" t="s">
        <v>70</v>
      </c>
      <c r="O895" s="4" t="s">
        <v>86</v>
      </c>
      <c r="P895" s="4" t="s">
        <v>4223</v>
      </c>
      <c r="Q895" s="4" t="s">
        <v>20</v>
      </c>
      <c r="R895" s="4" t="s">
        <v>22</v>
      </c>
      <c r="S895" s="4" t="s">
        <v>22</v>
      </c>
      <c r="T895" s="7">
        <v>48</v>
      </c>
    </row>
    <row r="896" spans="1:20" s="1" customFormat="1">
      <c r="A896" s="4" t="s">
        <v>4162</v>
      </c>
      <c r="B896" s="4" t="s">
        <v>4163</v>
      </c>
      <c r="C896" s="4" t="s">
        <v>4224</v>
      </c>
      <c r="D896" s="4" t="s">
        <v>4225</v>
      </c>
      <c r="E896" s="4" t="s">
        <v>4226</v>
      </c>
      <c r="F896" s="4" t="s">
        <v>22</v>
      </c>
      <c r="G896" s="4" t="s">
        <v>59</v>
      </c>
      <c r="H896" s="4" t="s">
        <v>92</v>
      </c>
      <c r="I896" s="57">
        <v>617.76</v>
      </c>
      <c r="J896" s="5">
        <f t="shared" si="33"/>
        <v>3706.56</v>
      </c>
      <c r="K896" s="6">
        <v>20</v>
      </c>
      <c r="L896" s="6"/>
      <c r="M896" s="4" t="s">
        <v>4227</v>
      </c>
      <c r="N896" s="4" t="s">
        <v>4228</v>
      </c>
      <c r="O896" s="4" t="s">
        <v>4229</v>
      </c>
      <c r="P896" s="4" t="s">
        <v>4230</v>
      </c>
      <c r="Q896" s="4" t="s">
        <v>20</v>
      </c>
      <c r="R896" s="4" t="s">
        <v>22</v>
      </c>
      <c r="S896" s="4" t="s">
        <v>22</v>
      </c>
      <c r="T896" s="7">
        <v>48</v>
      </c>
    </row>
    <row r="897" spans="1:20" s="1" customFormat="1">
      <c r="A897" s="9" t="s">
        <v>4162</v>
      </c>
      <c r="B897" s="9" t="s">
        <v>4163</v>
      </c>
      <c r="C897" s="9" t="s">
        <v>4231</v>
      </c>
      <c r="D897" s="9" t="s">
        <v>4232</v>
      </c>
      <c r="E897" s="9" t="s">
        <v>3409</v>
      </c>
      <c r="F897" s="9" t="s">
        <v>22</v>
      </c>
      <c r="G897" s="9" t="s">
        <v>59</v>
      </c>
      <c r="H897" s="9" t="s">
        <v>366</v>
      </c>
      <c r="I897" s="58"/>
      <c r="J897" s="10">
        <f t="shared" si="33"/>
        <v>0</v>
      </c>
      <c r="K897" s="12">
        <v>20</v>
      </c>
      <c r="L897" s="12"/>
      <c r="M897" s="4" t="s">
        <v>4233</v>
      </c>
      <c r="N897" s="9" t="s">
        <v>1382</v>
      </c>
      <c r="O897" s="9" t="s">
        <v>694</v>
      </c>
      <c r="P897" s="4" t="s">
        <v>4234</v>
      </c>
      <c r="Q897" s="4" t="s">
        <v>20</v>
      </c>
      <c r="R897" s="4" t="s">
        <v>22</v>
      </c>
      <c r="S897" s="9" t="s">
        <v>22</v>
      </c>
      <c r="T897" s="13">
        <v>48</v>
      </c>
    </row>
    <row r="898" spans="1:20" s="1" customFormat="1">
      <c r="A898" s="9" t="s">
        <v>4162</v>
      </c>
      <c r="B898" s="9" t="s">
        <v>4163</v>
      </c>
      <c r="C898" s="9" t="s">
        <v>4231</v>
      </c>
      <c r="D898" s="9" t="s">
        <v>4232</v>
      </c>
      <c r="E898" s="9" t="s">
        <v>3409</v>
      </c>
      <c r="F898" s="9" t="s">
        <v>22</v>
      </c>
      <c r="G898" s="9" t="s">
        <v>59</v>
      </c>
      <c r="H898" s="9" t="s">
        <v>366</v>
      </c>
      <c r="I898" s="58"/>
      <c r="J898" s="10">
        <v>0</v>
      </c>
      <c r="K898" s="12">
        <v>20</v>
      </c>
      <c r="L898" s="12"/>
      <c r="M898" s="4" t="s">
        <v>4233</v>
      </c>
      <c r="N898" s="9" t="s">
        <v>1382</v>
      </c>
      <c r="O898" s="9" t="s">
        <v>694</v>
      </c>
      <c r="P898" s="4" t="s">
        <v>4234</v>
      </c>
      <c r="Q898" s="4" t="s">
        <v>20</v>
      </c>
      <c r="R898" s="4" t="s">
        <v>22</v>
      </c>
      <c r="S898" s="9" t="s">
        <v>22</v>
      </c>
      <c r="T898" s="13">
        <v>48</v>
      </c>
    </row>
    <row r="899" spans="1:20" s="1" customFormat="1">
      <c r="A899" s="4" t="s">
        <v>4162</v>
      </c>
      <c r="B899" s="4" t="s">
        <v>4163</v>
      </c>
      <c r="C899" s="4" t="s">
        <v>4235</v>
      </c>
      <c r="D899" s="4" t="s">
        <v>4236</v>
      </c>
      <c r="E899" s="4" t="s">
        <v>4237</v>
      </c>
      <c r="F899" s="4" t="s">
        <v>22</v>
      </c>
      <c r="G899" s="4" t="s">
        <v>59</v>
      </c>
      <c r="H899" s="4" t="s">
        <v>16</v>
      </c>
      <c r="I899" s="57">
        <v>149.63999999999999</v>
      </c>
      <c r="J899" s="5">
        <f t="shared" ref="J899:J915" si="34">H899*I899</f>
        <v>299.27999999999997</v>
      </c>
      <c r="K899" s="6">
        <v>20</v>
      </c>
      <c r="L899" s="6"/>
      <c r="M899" s="4" t="s">
        <v>4238</v>
      </c>
      <c r="N899" s="4" t="s">
        <v>70</v>
      </c>
      <c r="O899" s="4" t="s">
        <v>16</v>
      </c>
      <c r="P899" s="4" t="s">
        <v>4239</v>
      </c>
      <c r="Q899" s="4" t="s">
        <v>20</v>
      </c>
      <c r="R899" s="4" t="s">
        <v>22</v>
      </c>
      <c r="S899" s="4" t="s">
        <v>22</v>
      </c>
      <c r="T899" s="7">
        <v>48</v>
      </c>
    </row>
    <row r="900" spans="1:20" s="1" customFormat="1">
      <c r="A900" s="4" t="s">
        <v>4162</v>
      </c>
      <c r="B900" s="4" t="s">
        <v>4163</v>
      </c>
      <c r="C900" s="4" t="s">
        <v>4240</v>
      </c>
      <c r="D900" s="4" t="s">
        <v>4241</v>
      </c>
      <c r="E900" s="4" t="s">
        <v>4242</v>
      </c>
      <c r="F900" s="4" t="s">
        <v>22</v>
      </c>
      <c r="G900" s="4" t="s">
        <v>421</v>
      </c>
      <c r="H900" s="4" t="s">
        <v>75</v>
      </c>
      <c r="I900" s="57">
        <v>55.44</v>
      </c>
      <c r="J900" s="5">
        <f t="shared" si="34"/>
        <v>277.2</v>
      </c>
      <c r="K900" s="6">
        <v>20</v>
      </c>
      <c r="L900" s="6"/>
      <c r="M900" s="4" t="s">
        <v>4243</v>
      </c>
      <c r="N900" s="4" t="s">
        <v>423</v>
      </c>
      <c r="O900" s="4" t="s">
        <v>75</v>
      </c>
      <c r="P900" s="4" t="s">
        <v>4244</v>
      </c>
      <c r="Q900" s="4" t="s">
        <v>20</v>
      </c>
      <c r="R900" s="4" t="s">
        <v>22</v>
      </c>
      <c r="S900" s="4" t="s">
        <v>22</v>
      </c>
      <c r="T900" s="7">
        <v>48</v>
      </c>
    </row>
    <row r="901" spans="1:20" s="1" customFormat="1">
      <c r="A901" s="4" t="s">
        <v>4162</v>
      </c>
      <c r="B901" s="4" t="s">
        <v>4163</v>
      </c>
      <c r="C901" s="4" t="s">
        <v>4245</v>
      </c>
      <c r="D901" s="4" t="s">
        <v>4246</v>
      </c>
      <c r="E901" s="4" t="s">
        <v>4247</v>
      </c>
      <c r="F901" s="4" t="s">
        <v>22</v>
      </c>
      <c r="G901" s="4" t="s">
        <v>421</v>
      </c>
      <c r="H901" s="4" t="s">
        <v>448</v>
      </c>
      <c r="I901" s="57">
        <v>79.42</v>
      </c>
      <c r="J901" s="5">
        <f t="shared" si="34"/>
        <v>953.04</v>
      </c>
      <c r="K901" s="6">
        <v>20</v>
      </c>
      <c r="L901" s="6"/>
      <c r="M901" s="4" t="s">
        <v>4248</v>
      </c>
      <c r="N901" s="4" t="s">
        <v>70</v>
      </c>
      <c r="O901" s="4" t="s">
        <v>448</v>
      </c>
      <c r="P901" s="4" t="s">
        <v>4249</v>
      </c>
      <c r="Q901" s="4" t="s">
        <v>20</v>
      </c>
      <c r="R901" s="4" t="s">
        <v>22</v>
      </c>
      <c r="S901" s="4" t="s">
        <v>22</v>
      </c>
      <c r="T901" s="7">
        <v>48</v>
      </c>
    </row>
    <row r="902" spans="1:20" s="1" customFormat="1">
      <c r="A902" s="4" t="s">
        <v>4162</v>
      </c>
      <c r="B902" s="4" t="s">
        <v>4163</v>
      </c>
      <c r="C902" s="4" t="s">
        <v>4250</v>
      </c>
      <c r="D902" s="4" t="s">
        <v>4251</v>
      </c>
      <c r="E902" s="4" t="s">
        <v>4252</v>
      </c>
      <c r="F902" s="4" t="s">
        <v>22</v>
      </c>
      <c r="G902" s="4" t="s">
        <v>59</v>
      </c>
      <c r="H902" s="4" t="s">
        <v>201</v>
      </c>
      <c r="I902" s="57">
        <v>249.92</v>
      </c>
      <c r="J902" s="5">
        <f t="shared" si="34"/>
        <v>749.76</v>
      </c>
      <c r="K902" s="6">
        <v>20</v>
      </c>
      <c r="L902" s="6"/>
      <c r="M902" s="4" t="s">
        <v>4253</v>
      </c>
      <c r="N902" s="4" t="s">
        <v>70</v>
      </c>
      <c r="O902" s="4" t="s">
        <v>201</v>
      </c>
      <c r="P902" s="4" t="s">
        <v>4254</v>
      </c>
      <c r="Q902" s="4" t="s">
        <v>20</v>
      </c>
      <c r="R902" s="4" t="s">
        <v>22</v>
      </c>
      <c r="S902" s="4" t="s">
        <v>22</v>
      </c>
      <c r="T902" s="7">
        <v>48</v>
      </c>
    </row>
    <row r="903" spans="1:20" s="1" customFormat="1">
      <c r="A903" s="4" t="s">
        <v>4162</v>
      </c>
      <c r="B903" s="4" t="s">
        <v>4163</v>
      </c>
      <c r="C903" s="4" t="s">
        <v>4255</v>
      </c>
      <c r="D903" s="4" t="s">
        <v>4256</v>
      </c>
      <c r="E903" s="4" t="s">
        <v>4257</v>
      </c>
      <c r="F903" s="4" t="s">
        <v>22</v>
      </c>
      <c r="G903" s="4" t="s">
        <v>59</v>
      </c>
      <c r="H903" s="4" t="s">
        <v>1188</v>
      </c>
      <c r="I903" s="57">
        <v>480</v>
      </c>
      <c r="J903" s="5">
        <f t="shared" si="34"/>
        <v>21600</v>
      </c>
      <c r="K903" s="6">
        <v>20</v>
      </c>
      <c r="L903" s="6"/>
      <c r="M903" s="4" t="s">
        <v>4258</v>
      </c>
      <c r="N903" s="4" t="s">
        <v>4259</v>
      </c>
      <c r="O903" s="4" t="s">
        <v>4260</v>
      </c>
      <c r="P903" s="4" t="s">
        <v>4261</v>
      </c>
      <c r="Q903" s="4" t="s">
        <v>20</v>
      </c>
      <c r="R903" s="4" t="s">
        <v>22</v>
      </c>
      <c r="S903" s="4" t="s">
        <v>22</v>
      </c>
      <c r="T903" s="7">
        <v>48</v>
      </c>
    </row>
    <row r="904" spans="1:20" s="1" customFormat="1">
      <c r="A904" s="4" t="s">
        <v>4162</v>
      </c>
      <c r="B904" s="4" t="s">
        <v>4163</v>
      </c>
      <c r="C904" s="4" t="s">
        <v>4262</v>
      </c>
      <c r="D904" s="4" t="s">
        <v>4263</v>
      </c>
      <c r="E904" s="4" t="s">
        <v>4264</v>
      </c>
      <c r="F904" s="4" t="s">
        <v>22</v>
      </c>
      <c r="G904" s="4" t="s">
        <v>59</v>
      </c>
      <c r="H904" s="4" t="s">
        <v>673</v>
      </c>
      <c r="I904" s="57">
        <v>997.16</v>
      </c>
      <c r="J904" s="5">
        <f t="shared" si="34"/>
        <v>6980.12</v>
      </c>
      <c r="K904" s="6">
        <v>20</v>
      </c>
      <c r="L904" s="6"/>
      <c r="M904" s="4" t="s">
        <v>4265</v>
      </c>
      <c r="N904" s="4" t="s">
        <v>1160</v>
      </c>
      <c r="O904" s="4" t="s">
        <v>4266</v>
      </c>
      <c r="P904" s="4" t="s">
        <v>4267</v>
      </c>
      <c r="Q904" s="4" t="s">
        <v>20</v>
      </c>
      <c r="R904" s="4" t="s">
        <v>22</v>
      </c>
      <c r="S904" s="4" t="s">
        <v>22</v>
      </c>
      <c r="T904" s="7">
        <v>48</v>
      </c>
    </row>
    <row r="905" spans="1:20" s="1" customFormat="1">
      <c r="A905" s="4" t="s">
        <v>4162</v>
      </c>
      <c r="B905" s="4" t="s">
        <v>4163</v>
      </c>
      <c r="C905" s="4" t="s">
        <v>4268</v>
      </c>
      <c r="D905" s="4" t="s">
        <v>4269</v>
      </c>
      <c r="E905" s="4" t="s">
        <v>4270</v>
      </c>
      <c r="F905" s="4" t="s">
        <v>22</v>
      </c>
      <c r="G905" s="4" t="s">
        <v>32</v>
      </c>
      <c r="H905" s="4" t="s">
        <v>2895</v>
      </c>
      <c r="I905" s="57">
        <v>481.12</v>
      </c>
      <c r="J905" s="5">
        <f t="shared" si="34"/>
        <v>29348.32</v>
      </c>
      <c r="K905" s="6">
        <v>20</v>
      </c>
      <c r="L905" s="6"/>
      <c r="M905" s="4" t="s">
        <v>4271</v>
      </c>
      <c r="N905" s="4" t="s">
        <v>4272</v>
      </c>
      <c r="O905" s="4" t="s">
        <v>4273</v>
      </c>
      <c r="P905" s="4" t="s">
        <v>4274</v>
      </c>
      <c r="Q905" s="4" t="s">
        <v>20</v>
      </c>
      <c r="R905" s="4" t="s">
        <v>22</v>
      </c>
      <c r="S905" s="4" t="s">
        <v>22</v>
      </c>
      <c r="T905" s="7">
        <v>48</v>
      </c>
    </row>
    <row r="906" spans="1:20" s="1" customFormat="1">
      <c r="A906" s="4" t="s">
        <v>4162</v>
      </c>
      <c r="B906" s="4" t="s">
        <v>4163</v>
      </c>
      <c r="C906" s="4" t="s">
        <v>4275</v>
      </c>
      <c r="D906" s="4" t="s">
        <v>4276</v>
      </c>
      <c r="E906" s="4" t="s">
        <v>4277</v>
      </c>
      <c r="F906" s="4" t="s">
        <v>22</v>
      </c>
      <c r="G906" s="4" t="s">
        <v>32</v>
      </c>
      <c r="H906" s="4" t="s">
        <v>488</v>
      </c>
      <c r="I906" s="57">
        <v>792</v>
      </c>
      <c r="J906" s="5">
        <f t="shared" si="34"/>
        <v>31680</v>
      </c>
      <c r="K906" s="6">
        <v>20</v>
      </c>
      <c r="L906" s="6"/>
      <c r="M906" s="4" t="s">
        <v>4278</v>
      </c>
      <c r="N906" s="4" t="s">
        <v>1202</v>
      </c>
      <c r="O906" s="4" t="s">
        <v>4279</v>
      </c>
      <c r="P906" s="4" t="s">
        <v>4280</v>
      </c>
      <c r="Q906" s="4" t="s">
        <v>20</v>
      </c>
      <c r="R906" s="4" t="s">
        <v>22</v>
      </c>
      <c r="S906" s="4" t="s">
        <v>22</v>
      </c>
      <c r="T906" s="7">
        <v>48</v>
      </c>
    </row>
    <row r="907" spans="1:20" s="1" customFormat="1">
      <c r="A907" s="4" t="s">
        <v>4162</v>
      </c>
      <c r="B907" s="4" t="s">
        <v>4163</v>
      </c>
      <c r="C907" s="4" t="s">
        <v>4281</v>
      </c>
      <c r="D907" s="4" t="s">
        <v>4282</v>
      </c>
      <c r="E907" s="4" t="s">
        <v>4283</v>
      </c>
      <c r="F907" s="4" t="s">
        <v>22</v>
      </c>
      <c r="G907" s="4" t="s">
        <v>59</v>
      </c>
      <c r="H907" s="4" t="s">
        <v>4284</v>
      </c>
      <c r="I907" s="57">
        <v>59.17</v>
      </c>
      <c r="J907" s="5">
        <f t="shared" si="34"/>
        <v>6508.7</v>
      </c>
      <c r="K907" s="6">
        <v>20</v>
      </c>
      <c r="L907" s="6"/>
      <c r="M907" s="4" t="s">
        <v>4285</v>
      </c>
      <c r="N907" s="4" t="s">
        <v>1382</v>
      </c>
      <c r="O907" s="4" t="s">
        <v>4286</v>
      </c>
      <c r="P907" s="4" t="s">
        <v>4287</v>
      </c>
      <c r="Q907" s="4" t="s">
        <v>20</v>
      </c>
      <c r="R907" s="4" t="s">
        <v>22</v>
      </c>
      <c r="S907" s="4" t="s">
        <v>22</v>
      </c>
      <c r="T907" s="7">
        <v>48</v>
      </c>
    </row>
    <row r="908" spans="1:20" s="1" customFormat="1">
      <c r="A908" s="4" t="s">
        <v>4162</v>
      </c>
      <c r="B908" s="4" t="s">
        <v>4163</v>
      </c>
      <c r="C908" s="4" t="s">
        <v>4288</v>
      </c>
      <c r="D908" s="4" t="s">
        <v>4289</v>
      </c>
      <c r="E908" s="4" t="s">
        <v>4290</v>
      </c>
      <c r="F908" s="4" t="s">
        <v>22</v>
      </c>
      <c r="G908" s="4" t="s">
        <v>59</v>
      </c>
      <c r="H908" s="4" t="s">
        <v>813</v>
      </c>
      <c r="I908" s="57">
        <v>110.6</v>
      </c>
      <c r="J908" s="5">
        <f t="shared" si="34"/>
        <v>1769.6</v>
      </c>
      <c r="K908" s="6">
        <v>20</v>
      </c>
      <c r="L908" s="6"/>
      <c r="M908" s="4" t="s">
        <v>4291</v>
      </c>
      <c r="N908" s="4" t="s">
        <v>1856</v>
      </c>
      <c r="O908" s="4" t="s">
        <v>2629</v>
      </c>
      <c r="P908" s="4" t="s">
        <v>4292</v>
      </c>
      <c r="Q908" s="4" t="s">
        <v>20</v>
      </c>
      <c r="R908" s="4" t="s">
        <v>22</v>
      </c>
      <c r="S908" s="4" t="s">
        <v>22</v>
      </c>
      <c r="T908" s="7">
        <v>48</v>
      </c>
    </row>
    <row r="909" spans="1:20" s="1" customFormat="1">
      <c r="A909" s="4" t="s">
        <v>4162</v>
      </c>
      <c r="B909" s="4" t="s">
        <v>4163</v>
      </c>
      <c r="C909" s="4" t="s">
        <v>4293</v>
      </c>
      <c r="D909" s="4" t="s">
        <v>4294</v>
      </c>
      <c r="E909" s="4" t="s">
        <v>4295</v>
      </c>
      <c r="F909" s="4" t="s">
        <v>22</v>
      </c>
      <c r="G909" s="4" t="s">
        <v>59</v>
      </c>
      <c r="H909" s="4" t="s">
        <v>110</v>
      </c>
      <c r="I909" s="57">
        <v>183</v>
      </c>
      <c r="J909" s="5">
        <f t="shared" si="34"/>
        <v>1830</v>
      </c>
      <c r="K909" s="6">
        <v>20</v>
      </c>
      <c r="L909" s="6"/>
      <c r="M909" s="4" t="s">
        <v>4296</v>
      </c>
      <c r="N909" s="4" t="s">
        <v>1382</v>
      </c>
      <c r="O909" s="4" t="s">
        <v>2729</v>
      </c>
      <c r="P909" s="4" t="s">
        <v>4297</v>
      </c>
      <c r="Q909" s="4" t="s">
        <v>20</v>
      </c>
      <c r="R909" s="4" t="s">
        <v>22</v>
      </c>
      <c r="S909" s="4" t="s">
        <v>22</v>
      </c>
      <c r="T909" s="7">
        <v>48</v>
      </c>
    </row>
    <row r="910" spans="1:20" s="1" customFormat="1">
      <c r="A910" s="4" t="s">
        <v>4162</v>
      </c>
      <c r="B910" s="4" t="s">
        <v>4163</v>
      </c>
      <c r="C910" s="4" t="s">
        <v>4298</v>
      </c>
      <c r="D910" s="4" t="s">
        <v>4299</v>
      </c>
      <c r="E910" s="4" t="s">
        <v>4300</v>
      </c>
      <c r="F910" s="4" t="s">
        <v>22</v>
      </c>
      <c r="G910" s="4" t="s">
        <v>15</v>
      </c>
      <c r="H910" s="4" t="s">
        <v>2550</v>
      </c>
      <c r="I910" s="57">
        <v>1344.7</v>
      </c>
      <c r="J910" s="5">
        <f t="shared" si="34"/>
        <v>24204.600000000002</v>
      </c>
      <c r="K910" s="6">
        <v>20</v>
      </c>
      <c r="L910" s="6"/>
      <c r="M910" s="4" t="s">
        <v>4301</v>
      </c>
      <c r="N910" s="4" t="s">
        <v>4302</v>
      </c>
      <c r="O910" s="4" t="s">
        <v>4303</v>
      </c>
      <c r="P910" s="4" t="s">
        <v>4304</v>
      </c>
      <c r="Q910" s="4" t="s">
        <v>20</v>
      </c>
      <c r="R910" s="4" t="s">
        <v>22</v>
      </c>
      <c r="S910" s="4" t="s">
        <v>22</v>
      </c>
      <c r="T910" s="7">
        <v>48</v>
      </c>
    </row>
    <row r="911" spans="1:20" s="1" customFormat="1">
      <c r="A911" s="4" t="s">
        <v>4162</v>
      </c>
      <c r="B911" s="4" t="s">
        <v>4163</v>
      </c>
      <c r="C911" s="4" t="s">
        <v>4305</v>
      </c>
      <c r="D911" s="4" t="s">
        <v>4306</v>
      </c>
      <c r="E911" s="4" t="s">
        <v>4307</v>
      </c>
      <c r="F911" s="4" t="s">
        <v>22</v>
      </c>
      <c r="G911" s="4" t="s">
        <v>59</v>
      </c>
      <c r="H911" s="4" t="s">
        <v>276</v>
      </c>
      <c r="I911" s="57">
        <v>614.04999999999995</v>
      </c>
      <c r="J911" s="5">
        <f t="shared" si="34"/>
        <v>14737.199999999999</v>
      </c>
      <c r="K911" s="6">
        <v>20</v>
      </c>
      <c r="L911" s="6"/>
      <c r="M911" s="4" t="s">
        <v>4308</v>
      </c>
      <c r="N911" s="4" t="s">
        <v>423</v>
      </c>
      <c r="O911" s="4" t="s">
        <v>276</v>
      </c>
      <c r="P911" s="4" t="s">
        <v>4309</v>
      </c>
      <c r="Q911" s="4" t="s">
        <v>20</v>
      </c>
      <c r="R911" s="4" t="s">
        <v>22</v>
      </c>
      <c r="S911" s="4" t="s">
        <v>22</v>
      </c>
      <c r="T911" s="7">
        <v>48</v>
      </c>
    </row>
    <row r="912" spans="1:20" s="1" customFormat="1">
      <c r="A912" s="4" t="s">
        <v>4162</v>
      </c>
      <c r="B912" s="4" t="s">
        <v>4163</v>
      </c>
      <c r="C912" s="4" t="s">
        <v>4310</v>
      </c>
      <c r="D912" s="4" t="s">
        <v>4311</v>
      </c>
      <c r="E912" s="4" t="s">
        <v>4312</v>
      </c>
      <c r="F912" s="4" t="s">
        <v>22</v>
      </c>
      <c r="G912" s="4" t="s">
        <v>15</v>
      </c>
      <c r="H912" s="4" t="s">
        <v>27</v>
      </c>
      <c r="I912" s="57">
        <v>1223.0999999999999</v>
      </c>
      <c r="J912" s="5">
        <f t="shared" si="34"/>
        <v>1223.0999999999999</v>
      </c>
      <c r="K912" s="6">
        <v>20</v>
      </c>
      <c r="L912" s="6"/>
      <c r="M912" s="4" t="s">
        <v>4313</v>
      </c>
      <c r="N912" s="4" t="s">
        <v>70</v>
      </c>
      <c r="O912" s="4" t="s">
        <v>27</v>
      </c>
      <c r="P912" s="4" t="s">
        <v>4314</v>
      </c>
      <c r="Q912" s="4" t="s">
        <v>20</v>
      </c>
      <c r="R912" s="4" t="s">
        <v>22</v>
      </c>
      <c r="S912" s="4" t="s">
        <v>22</v>
      </c>
      <c r="T912" s="7">
        <v>48</v>
      </c>
    </row>
    <row r="913" spans="1:20" s="1" customFormat="1">
      <c r="A913" s="4" t="s">
        <v>4162</v>
      </c>
      <c r="B913" s="4" t="s">
        <v>4163</v>
      </c>
      <c r="C913" s="4" t="s">
        <v>4315</v>
      </c>
      <c r="D913" s="4" t="s">
        <v>4316</v>
      </c>
      <c r="E913" s="4" t="s">
        <v>4317</v>
      </c>
      <c r="F913" s="4" t="s">
        <v>22</v>
      </c>
      <c r="G913" s="4" t="s">
        <v>59</v>
      </c>
      <c r="H913" s="4" t="s">
        <v>254</v>
      </c>
      <c r="I913" s="57">
        <v>607.88</v>
      </c>
      <c r="J913" s="5">
        <f t="shared" si="34"/>
        <v>2431.52</v>
      </c>
      <c r="K913" s="6">
        <v>20</v>
      </c>
      <c r="L913" s="6"/>
      <c r="M913" s="4" t="s">
        <v>4318</v>
      </c>
      <c r="N913" s="4" t="s">
        <v>1202</v>
      </c>
      <c r="O913" s="4" t="s">
        <v>2525</v>
      </c>
      <c r="P913" s="4" t="s">
        <v>4319</v>
      </c>
      <c r="Q913" s="4" t="s">
        <v>20</v>
      </c>
      <c r="R913" s="4" t="s">
        <v>22</v>
      </c>
      <c r="S913" s="4" t="s">
        <v>22</v>
      </c>
      <c r="T913" s="7">
        <v>48</v>
      </c>
    </row>
    <row r="914" spans="1:20" s="1" customFormat="1">
      <c r="A914" s="4" t="s">
        <v>4162</v>
      </c>
      <c r="B914" s="4" t="s">
        <v>4163</v>
      </c>
      <c r="C914" s="4" t="s">
        <v>4320</v>
      </c>
      <c r="D914" s="4" t="s">
        <v>4321</v>
      </c>
      <c r="E914" s="4" t="s">
        <v>4322</v>
      </c>
      <c r="F914" s="4" t="s">
        <v>22</v>
      </c>
      <c r="G914" s="4" t="s">
        <v>59</v>
      </c>
      <c r="H914" s="4" t="s">
        <v>2211</v>
      </c>
      <c r="I914" s="57">
        <v>882.7</v>
      </c>
      <c r="J914" s="5">
        <f t="shared" si="34"/>
        <v>32659.9</v>
      </c>
      <c r="K914" s="6">
        <v>20</v>
      </c>
      <c r="L914" s="6"/>
      <c r="M914" s="4" t="s">
        <v>4323</v>
      </c>
      <c r="N914" s="4" t="s">
        <v>4324</v>
      </c>
      <c r="O914" s="4" t="s">
        <v>4325</v>
      </c>
      <c r="P914" s="4" t="s">
        <v>4326</v>
      </c>
      <c r="Q914" s="4" t="s">
        <v>20</v>
      </c>
      <c r="R914" s="4" t="s">
        <v>22</v>
      </c>
      <c r="S914" s="4" t="s">
        <v>3220</v>
      </c>
      <c r="T914" s="7">
        <v>48</v>
      </c>
    </row>
    <row r="915" spans="1:20" s="1" customFormat="1">
      <c r="A915" s="4" t="s">
        <v>4162</v>
      </c>
      <c r="B915" s="4" t="s">
        <v>4163</v>
      </c>
      <c r="C915" s="4" t="s">
        <v>4327</v>
      </c>
      <c r="D915" s="4" t="s">
        <v>4328</v>
      </c>
      <c r="E915" s="4" t="s">
        <v>4329</v>
      </c>
      <c r="F915" s="4" t="s">
        <v>22</v>
      </c>
      <c r="G915" s="4" t="s">
        <v>3531</v>
      </c>
      <c r="H915" s="4" t="s">
        <v>201</v>
      </c>
      <c r="I915" s="57">
        <v>228.8</v>
      </c>
      <c r="J915" s="5">
        <f t="shared" si="34"/>
        <v>686.40000000000009</v>
      </c>
      <c r="K915" s="6">
        <v>20</v>
      </c>
      <c r="L915" s="6"/>
      <c r="M915" s="4" t="s">
        <v>4330</v>
      </c>
      <c r="N915" s="4" t="s">
        <v>70</v>
      </c>
      <c r="O915" s="4" t="s">
        <v>201</v>
      </c>
      <c r="P915" s="4" t="s">
        <v>4331</v>
      </c>
      <c r="Q915" s="4" t="s">
        <v>20</v>
      </c>
      <c r="R915" s="4" t="s">
        <v>22</v>
      </c>
      <c r="S915" s="4" t="s">
        <v>22</v>
      </c>
      <c r="T915" s="7">
        <v>48</v>
      </c>
    </row>
    <row r="916" spans="1:20" s="1" customFormat="1">
      <c r="A916" s="9" t="s">
        <v>4162</v>
      </c>
      <c r="B916" s="9" t="s">
        <v>4163</v>
      </c>
      <c r="C916" s="9" t="s">
        <v>8097</v>
      </c>
      <c r="D916" s="9" t="s">
        <v>8098</v>
      </c>
      <c r="E916" s="9" t="s">
        <v>8099</v>
      </c>
      <c r="F916" s="9" t="s">
        <v>22</v>
      </c>
      <c r="G916" s="9" t="s">
        <v>32</v>
      </c>
      <c r="H916" s="9" t="s">
        <v>201</v>
      </c>
      <c r="I916" s="58">
        <v>0</v>
      </c>
      <c r="J916" s="10">
        <v>0</v>
      </c>
      <c r="K916" s="12">
        <v>20</v>
      </c>
      <c r="L916" s="12"/>
      <c r="M916" s="4" t="s">
        <v>8100</v>
      </c>
      <c r="N916" s="9" t="s">
        <v>2091</v>
      </c>
      <c r="O916" s="9" t="s">
        <v>2518</v>
      </c>
      <c r="P916" s="4" t="s">
        <v>8101</v>
      </c>
      <c r="Q916" s="4" t="s">
        <v>20</v>
      </c>
      <c r="R916" s="4" t="s">
        <v>22</v>
      </c>
      <c r="S916" s="9" t="s">
        <v>22</v>
      </c>
      <c r="T916" s="13">
        <v>48</v>
      </c>
    </row>
    <row r="917" spans="1:20" s="1" customFormat="1">
      <c r="A917" s="4" t="s">
        <v>4162</v>
      </c>
      <c r="B917" s="4" t="s">
        <v>4163</v>
      </c>
      <c r="C917" s="4" t="s">
        <v>4332</v>
      </c>
      <c r="D917" s="4" t="s">
        <v>4333</v>
      </c>
      <c r="E917" s="7" t="s">
        <v>4334</v>
      </c>
      <c r="F917" s="4" t="s">
        <v>22</v>
      </c>
      <c r="G917" s="4" t="s">
        <v>32</v>
      </c>
      <c r="H917" s="4" t="s">
        <v>110</v>
      </c>
      <c r="I917" s="57">
        <v>56.39</v>
      </c>
      <c r="J917" s="5">
        <f t="shared" ref="J917:J957" si="35">H917*I917</f>
        <v>563.9</v>
      </c>
      <c r="K917" s="6">
        <v>20</v>
      </c>
      <c r="L917" s="7" t="s">
        <v>4334</v>
      </c>
      <c r="M917" s="4" t="s">
        <v>4335</v>
      </c>
      <c r="N917" s="4" t="s">
        <v>70</v>
      </c>
      <c r="O917" s="4" t="s">
        <v>110</v>
      </c>
      <c r="P917" s="4" t="s">
        <v>4336</v>
      </c>
      <c r="Q917" s="4" t="s">
        <v>20</v>
      </c>
      <c r="R917" s="4" t="s">
        <v>22</v>
      </c>
      <c r="S917" s="4" t="s">
        <v>22</v>
      </c>
      <c r="T917" s="7">
        <v>48</v>
      </c>
    </row>
    <row r="918" spans="1:20" s="1" customFormat="1">
      <c r="A918" s="4" t="s">
        <v>4162</v>
      </c>
      <c r="B918" s="4" t="s">
        <v>4163</v>
      </c>
      <c r="C918" s="4" t="s">
        <v>4337</v>
      </c>
      <c r="D918" s="4" t="s">
        <v>4338</v>
      </c>
      <c r="E918" s="7" t="s">
        <v>4339</v>
      </c>
      <c r="F918" s="4" t="s">
        <v>22</v>
      </c>
      <c r="G918" s="4" t="s">
        <v>32</v>
      </c>
      <c r="H918" s="4" t="s">
        <v>110</v>
      </c>
      <c r="I918" s="57">
        <v>89.05</v>
      </c>
      <c r="J918" s="5">
        <f t="shared" si="35"/>
        <v>890.5</v>
      </c>
      <c r="K918" s="6">
        <v>20</v>
      </c>
      <c r="L918" s="7" t="s">
        <v>4339</v>
      </c>
      <c r="M918" s="4" t="s">
        <v>4340</v>
      </c>
      <c r="N918" s="4" t="s">
        <v>70</v>
      </c>
      <c r="O918" s="4" t="s">
        <v>110</v>
      </c>
      <c r="P918" s="4" t="s">
        <v>4341</v>
      </c>
      <c r="Q918" s="4" t="s">
        <v>20</v>
      </c>
      <c r="R918" s="4" t="s">
        <v>22</v>
      </c>
      <c r="S918" s="4" t="s">
        <v>22</v>
      </c>
      <c r="T918" s="7">
        <v>48</v>
      </c>
    </row>
    <row r="919" spans="1:20" s="1" customFormat="1">
      <c r="A919" s="4" t="s">
        <v>4162</v>
      </c>
      <c r="B919" s="4" t="s">
        <v>4163</v>
      </c>
      <c r="C919" s="4" t="s">
        <v>4342</v>
      </c>
      <c r="D919" s="4" t="s">
        <v>4343</v>
      </c>
      <c r="E919" s="7" t="s">
        <v>4344</v>
      </c>
      <c r="F919" s="4" t="s">
        <v>22</v>
      </c>
      <c r="G919" s="4" t="s">
        <v>32</v>
      </c>
      <c r="H919" s="4" t="s">
        <v>110</v>
      </c>
      <c r="I919" s="57">
        <v>97.5</v>
      </c>
      <c r="J919" s="5">
        <f t="shared" si="35"/>
        <v>975</v>
      </c>
      <c r="K919" s="6">
        <v>20</v>
      </c>
      <c r="L919" s="7" t="s">
        <v>4344</v>
      </c>
      <c r="M919" s="4" t="s">
        <v>4345</v>
      </c>
      <c r="N919" s="4" t="s">
        <v>70</v>
      </c>
      <c r="O919" s="4" t="s">
        <v>110</v>
      </c>
      <c r="P919" s="4" t="s">
        <v>4346</v>
      </c>
      <c r="Q919" s="4" t="s">
        <v>20</v>
      </c>
      <c r="R919" s="4" t="s">
        <v>22</v>
      </c>
      <c r="S919" s="4" t="s">
        <v>22</v>
      </c>
      <c r="T919" s="7">
        <v>48</v>
      </c>
    </row>
    <row r="920" spans="1:20" s="1" customFormat="1">
      <c r="A920" s="4" t="s">
        <v>4162</v>
      </c>
      <c r="B920" s="4" t="s">
        <v>4163</v>
      </c>
      <c r="C920" s="4" t="s">
        <v>4347</v>
      </c>
      <c r="D920" s="4" t="s">
        <v>4348</v>
      </c>
      <c r="E920" s="4" t="s">
        <v>4349</v>
      </c>
      <c r="F920" s="4" t="s">
        <v>22</v>
      </c>
      <c r="G920" s="4" t="s">
        <v>32</v>
      </c>
      <c r="H920" s="4" t="s">
        <v>2136</v>
      </c>
      <c r="I920" s="57">
        <v>149.76</v>
      </c>
      <c r="J920" s="5">
        <f t="shared" si="35"/>
        <v>2845.4399999999996</v>
      </c>
      <c r="K920" s="6">
        <v>20</v>
      </c>
      <c r="L920" s="6"/>
      <c r="M920" s="4" t="s">
        <v>4350</v>
      </c>
      <c r="N920" s="4" t="s">
        <v>4351</v>
      </c>
      <c r="O920" s="4" t="s">
        <v>4352</v>
      </c>
      <c r="P920" s="4" t="s">
        <v>4353</v>
      </c>
      <c r="Q920" s="4" t="s">
        <v>20</v>
      </c>
      <c r="R920" s="4" t="s">
        <v>22</v>
      </c>
      <c r="S920" s="4" t="s">
        <v>22</v>
      </c>
      <c r="T920" s="7">
        <v>48</v>
      </c>
    </row>
    <row r="921" spans="1:20" s="1" customFormat="1">
      <c r="A921" s="4" t="s">
        <v>4162</v>
      </c>
      <c r="B921" s="4" t="s">
        <v>4163</v>
      </c>
      <c r="C921" s="4" t="s">
        <v>4354</v>
      </c>
      <c r="D921" s="4" t="s">
        <v>4355</v>
      </c>
      <c r="E921" s="4" t="s">
        <v>4356</v>
      </c>
      <c r="F921" s="4" t="s">
        <v>22</v>
      </c>
      <c r="G921" s="4" t="s">
        <v>59</v>
      </c>
      <c r="H921" s="4" t="s">
        <v>254</v>
      </c>
      <c r="I921" s="57">
        <v>247.68</v>
      </c>
      <c r="J921" s="5">
        <f t="shared" si="35"/>
        <v>990.72</v>
      </c>
      <c r="K921" s="6">
        <v>20</v>
      </c>
      <c r="L921" s="6"/>
      <c r="M921" s="4" t="s">
        <v>4357</v>
      </c>
      <c r="N921" s="4" t="s">
        <v>70</v>
      </c>
      <c r="O921" s="4" t="s">
        <v>254</v>
      </c>
      <c r="P921" s="4" t="s">
        <v>4358</v>
      </c>
      <c r="Q921" s="4" t="s">
        <v>20</v>
      </c>
      <c r="R921" s="4" t="s">
        <v>22</v>
      </c>
      <c r="S921" s="4" t="s">
        <v>22</v>
      </c>
      <c r="T921" s="7">
        <v>48</v>
      </c>
    </row>
    <row r="922" spans="1:20" s="1" customFormat="1">
      <c r="A922" s="4" t="s">
        <v>4162</v>
      </c>
      <c r="B922" s="4" t="s">
        <v>4163</v>
      </c>
      <c r="C922" s="4" t="s">
        <v>4359</v>
      </c>
      <c r="D922" s="4" t="s">
        <v>4360</v>
      </c>
      <c r="E922" s="4" t="s">
        <v>4361</v>
      </c>
      <c r="F922" s="4" t="s">
        <v>22</v>
      </c>
      <c r="G922" s="4" t="s">
        <v>59</v>
      </c>
      <c r="H922" s="4" t="s">
        <v>110</v>
      </c>
      <c r="I922" s="57">
        <v>193.83</v>
      </c>
      <c r="J922" s="5">
        <f t="shared" si="35"/>
        <v>1938.3000000000002</v>
      </c>
      <c r="K922" s="6">
        <v>20</v>
      </c>
      <c r="L922" s="6"/>
      <c r="M922" s="4" t="s">
        <v>4362</v>
      </c>
      <c r="N922" s="4" t="s">
        <v>1382</v>
      </c>
      <c r="O922" s="4" t="s">
        <v>3361</v>
      </c>
      <c r="P922" s="4" t="s">
        <v>4363</v>
      </c>
      <c r="Q922" s="4" t="s">
        <v>20</v>
      </c>
      <c r="R922" s="4" t="s">
        <v>22</v>
      </c>
      <c r="S922" s="4" t="s">
        <v>22</v>
      </c>
      <c r="T922" s="7">
        <v>48</v>
      </c>
    </row>
    <row r="923" spans="1:20" s="1" customFormat="1">
      <c r="A923" s="4" t="s">
        <v>4162</v>
      </c>
      <c r="B923" s="4" t="s">
        <v>4163</v>
      </c>
      <c r="C923" s="4" t="s">
        <v>4364</v>
      </c>
      <c r="D923" s="4" t="s">
        <v>4365</v>
      </c>
      <c r="E923" s="4" t="s">
        <v>4366</v>
      </c>
      <c r="F923" s="4" t="s">
        <v>22</v>
      </c>
      <c r="G923" s="4" t="s">
        <v>3085</v>
      </c>
      <c r="H923" s="4" t="s">
        <v>4367</v>
      </c>
      <c r="I923" s="57">
        <v>406.43</v>
      </c>
      <c r="J923" s="5">
        <f t="shared" si="35"/>
        <v>43894.44</v>
      </c>
      <c r="K923" s="6">
        <v>20</v>
      </c>
      <c r="L923" s="6"/>
      <c r="M923" s="4" t="s">
        <v>4368</v>
      </c>
      <c r="N923" s="4" t="s">
        <v>4369</v>
      </c>
      <c r="O923" s="4" t="s">
        <v>4370</v>
      </c>
      <c r="P923" s="4" t="s">
        <v>4371</v>
      </c>
      <c r="Q923" s="4" t="s">
        <v>20</v>
      </c>
      <c r="R923" s="4" t="s">
        <v>22</v>
      </c>
      <c r="S923" s="4" t="s">
        <v>22</v>
      </c>
      <c r="T923" s="7">
        <v>48</v>
      </c>
    </row>
    <row r="924" spans="1:20" s="1" customFormat="1">
      <c r="A924" s="4" t="s">
        <v>4162</v>
      </c>
      <c r="B924" s="4" t="s">
        <v>4163</v>
      </c>
      <c r="C924" s="4" t="s">
        <v>4372</v>
      </c>
      <c r="D924" s="4" t="s">
        <v>4373</v>
      </c>
      <c r="E924" s="4" t="s">
        <v>4374</v>
      </c>
      <c r="F924" s="4" t="s">
        <v>22</v>
      </c>
      <c r="G924" s="4" t="s">
        <v>32</v>
      </c>
      <c r="H924" s="4" t="s">
        <v>254</v>
      </c>
      <c r="I924" s="57">
        <v>517.98</v>
      </c>
      <c r="J924" s="5">
        <f t="shared" si="35"/>
        <v>2071.92</v>
      </c>
      <c r="K924" s="6">
        <v>20</v>
      </c>
      <c r="L924" s="6"/>
      <c r="M924" s="4" t="s">
        <v>4375</v>
      </c>
      <c r="N924" s="4" t="s">
        <v>423</v>
      </c>
      <c r="O924" s="4" t="s">
        <v>254</v>
      </c>
      <c r="P924" s="4" t="s">
        <v>4376</v>
      </c>
      <c r="Q924" s="4" t="s">
        <v>20</v>
      </c>
      <c r="R924" s="4" t="s">
        <v>22</v>
      </c>
      <c r="S924" s="4" t="s">
        <v>22</v>
      </c>
      <c r="T924" s="7">
        <v>48</v>
      </c>
    </row>
    <row r="925" spans="1:20" s="1" customFormat="1">
      <c r="A925" s="4" t="s">
        <v>4162</v>
      </c>
      <c r="B925" s="4" t="s">
        <v>4163</v>
      </c>
      <c r="C925" s="4" t="s">
        <v>4377</v>
      </c>
      <c r="D925" s="4" t="s">
        <v>4378</v>
      </c>
      <c r="E925" s="4" t="s">
        <v>4379</v>
      </c>
      <c r="F925" s="4" t="s">
        <v>22</v>
      </c>
      <c r="G925" s="4" t="s">
        <v>32</v>
      </c>
      <c r="H925" s="4" t="s">
        <v>254</v>
      </c>
      <c r="I925" s="57">
        <v>1850</v>
      </c>
      <c r="J925" s="5">
        <f t="shared" si="35"/>
        <v>7400</v>
      </c>
      <c r="K925" s="6">
        <v>20</v>
      </c>
      <c r="L925" s="6"/>
      <c r="M925" s="4" t="s">
        <v>4380</v>
      </c>
      <c r="N925" s="4" t="s">
        <v>70</v>
      </c>
      <c r="O925" s="4" t="s">
        <v>254</v>
      </c>
      <c r="P925" s="4" t="s">
        <v>4381</v>
      </c>
      <c r="Q925" s="4" t="s">
        <v>20</v>
      </c>
      <c r="R925" s="4" t="s">
        <v>22</v>
      </c>
      <c r="S925" s="4" t="s">
        <v>22</v>
      </c>
      <c r="T925" s="7">
        <v>48</v>
      </c>
    </row>
    <row r="926" spans="1:20" s="1" customFormat="1">
      <c r="A926" s="4" t="s">
        <v>4162</v>
      </c>
      <c r="B926" s="4" t="s">
        <v>4163</v>
      </c>
      <c r="C926" s="4" t="s">
        <v>4382</v>
      </c>
      <c r="D926" s="4" t="s">
        <v>4383</v>
      </c>
      <c r="E926" s="4" t="s">
        <v>4384</v>
      </c>
      <c r="F926" s="4" t="s">
        <v>22</v>
      </c>
      <c r="G926" s="4" t="s">
        <v>32</v>
      </c>
      <c r="H926" s="4" t="s">
        <v>16</v>
      </c>
      <c r="I926" s="57">
        <v>1900</v>
      </c>
      <c r="J926" s="5">
        <f t="shared" si="35"/>
        <v>3800</v>
      </c>
      <c r="K926" s="6">
        <v>20</v>
      </c>
      <c r="L926" s="6"/>
      <c r="M926" s="4" t="s">
        <v>4385</v>
      </c>
      <c r="N926" s="4" t="s">
        <v>70</v>
      </c>
      <c r="O926" s="4" t="s">
        <v>16</v>
      </c>
      <c r="P926" s="4" t="s">
        <v>4386</v>
      </c>
      <c r="Q926" s="4" t="s">
        <v>20</v>
      </c>
      <c r="R926" s="4" t="s">
        <v>22</v>
      </c>
      <c r="S926" s="4" t="s">
        <v>22</v>
      </c>
      <c r="T926" s="7">
        <v>48</v>
      </c>
    </row>
    <row r="927" spans="1:20" s="1" customFormat="1">
      <c r="A927" s="4" t="s">
        <v>4162</v>
      </c>
      <c r="B927" s="4" t="s">
        <v>4163</v>
      </c>
      <c r="C927" s="4" t="s">
        <v>4387</v>
      </c>
      <c r="D927" s="4" t="s">
        <v>4388</v>
      </c>
      <c r="E927" s="4" t="s">
        <v>4389</v>
      </c>
      <c r="F927" s="4" t="s">
        <v>22</v>
      </c>
      <c r="G927" s="4" t="s">
        <v>32</v>
      </c>
      <c r="H927" s="4" t="s">
        <v>16</v>
      </c>
      <c r="I927" s="57">
        <v>1900</v>
      </c>
      <c r="J927" s="5">
        <f t="shared" si="35"/>
        <v>3800</v>
      </c>
      <c r="K927" s="6">
        <v>20</v>
      </c>
      <c r="L927" s="6"/>
      <c r="M927" s="4" t="s">
        <v>4390</v>
      </c>
      <c r="N927" s="4" t="s">
        <v>70</v>
      </c>
      <c r="O927" s="4" t="s">
        <v>16</v>
      </c>
      <c r="P927" s="4" t="s">
        <v>4391</v>
      </c>
      <c r="Q927" s="4" t="s">
        <v>20</v>
      </c>
      <c r="R927" s="4" t="s">
        <v>22</v>
      </c>
      <c r="S927" s="4" t="s">
        <v>22</v>
      </c>
      <c r="T927" s="7">
        <v>48</v>
      </c>
    </row>
    <row r="928" spans="1:20" s="1" customFormat="1">
      <c r="A928" s="4" t="s">
        <v>4162</v>
      </c>
      <c r="B928" s="4" t="s">
        <v>4163</v>
      </c>
      <c r="C928" s="4" t="s">
        <v>4392</v>
      </c>
      <c r="D928" s="4" t="s">
        <v>4393</v>
      </c>
      <c r="E928" s="4" t="s">
        <v>4394</v>
      </c>
      <c r="F928" s="4" t="s">
        <v>22</v>
      </c>
      <c r="G928" s="4" t="s">
        <v>32</v>
      </c>
      <c r="H928" s="4" t="s">
        <v>2086</v>
      </c>
      <c r="I928" s="57">
        <v>53.84</v>
      </c>
      <c r="J928" s="5">
        <f t="shared" si="35"/>
        <v>4414.88</v>
      </c>
      <c r="K928" s="6">
        <v>20</v>
      </c>
      <c r="L928" s="6"/>
      <c r="M928" s="4" t="s">
        <v>4395</v>
      </c>
      <c r="N928" s="4" t="s">
        <v>4396</v>
      </c>
      <c r="O928" s="4" t="s">
        <v>4397</v>
      </c>
      <c r="P928" s="4" t="s">
        <v>4398</v>
      </c>
      <c r="Q928" s="4" t="s">
        <v>20</v>
      </c>
      <c r="R928" s="4" t="s">
        <v>22</v>
      </c>
      <c r="S928" s="4" t="s">
        <v>22</v>
      </c>
      <c r="T928" s="7">
        <v>48</v>
      </c>
    </row>
    <row r="929" spans="1:20" s="1" customFormat="1">
      <c r="A929" s="4" t="s">
        <v>4162</v>
      </c>
      <c r="B929" s="4" t="s">
        <v>4163</v>
      </c>
      <c r="C929" s="4" t="s">
        <v>4399</v>
      </c>
      <c r="D929" s="4" t="s">
        <v>4400</v>
      </c>
      <c r="E929" s="4" t="s">
        <v>4401</v>
      </c>
      <c r="F929" s="4" t="s">
        <v>22</v>
      </c>
      <c r="G929" s="4" t="s">
        <v>32</v>
      </c>
      <c r="H929" s="4" t="s">
        <v>4402</v>
      </c>
      <c r="I929" s="57">
        <v>1608.64</v>
      </c>
      <c r="J929" s="5">
        <f t="shared" si="35"/>
        <v>102952.96000000001</v>
      </c>
      <c r="K929" s="6">
        <v>20</v>
      </c>
      <c r="L929" s="6"/>
      <c r="M929" s="4" t="s">
        <v>4403</v>
      </c>
      <c r="N929" s="4" t="s">
        <v>4404</v>
      </c>
      <c r="O929" s="4" t="s">
        <v>4405</v>
      </c>
      <c r="P929" s="4" t="s">
        <v>4406</v>
      </c>
      <c r="Q929" s="4" t="s">
        <v>20</v>
      </c>
      <c r="R929" s="4" t="s">
        <v>22</v>
      </c>
      <c r="S929" s="4" t="s">
        <v>3220</v>
      </c>
      <c r="T929" s="7">
        <v>48</v>
      </c>
    </row>
    <row r="930" spans="1:20" s="1" customFormat="1">
      <c r="A930" s="4" t="s">
        <v>4162</v>
      </c>
      <c r="B930" s="4" t="s">
        <v>4163</v>
      </c>
      <c r="C930" s="4" t="s">
        <v>4407</v>
      </c>
      <c r="D930" s="4" t="s">
        <v>4408</v>
      </c>
      <c r="E930" s="4" t="s">
        <v>4409</v>
      </c>
      <c r="F930" s="4" t="s">
        <v>22</v>
      </c>
      <c r="G930" s="4" t="s">
        <v>32</v>
      </c>
      <c r="H930" s="4" t="s">
        <v>366</v>
      </c>
      <c r="I930" s="57">
        <v>245.52</v>
      </c>
      <c r="J930" s="5">
        <f t="shared" si="35"/>
        <v>1964.16</v>
      </c>
      <c r="K930" s="6">
        <v>20</v>
      </c>
      <c r="L930" s="6"/>
      <c r="M930" s="4" t="s">
        <v>4410</v>
      </c>
      <c r="N930" s="4" t="s">
        <v>4228</v>
      </c>
      <c r="O930" s="4" t="s">
        <v>694</v>
      </c>
      <c r="P930" s="4" t="s">
        <v>4411</v>
      </c>
      <c r="Q930" s="4" t="s">
        <v>20</v>
      </c>
      <c r="R930" s="4" t="s">
        <v>22</v>
      </c>
      <c r="S930" s="4" t="s">
        <v>22</v>
      </c>
      <c r="T930" s="7">
        <v>48</v>
      </c>
    </row>
    <row r="931" spans="1:20" s="1" customFormat="1">
      <c r="A931" s="4" t="s">
        <v>4162</v>
      </c>
      <c r="B931" s="4" t="s">
        <v>4163</v>
      </c>
      <c r="C931" s="4" t="s">
        <v>4412</v>
      </c>
      <c r="D931" s="4" t="s">
        <v>4413</v>
      </c>
      <c r="E931" s="4" t="s">
        <v>4414</v>
      </c>
      <c r="F931" s="4" t="s">
        <v>22</v>
      </c>
      <c r="G931" s="4" t="s">
        <v>32</v>
      </c>
      <c r="H931" s="4" t="s">
        <v>16</v>
      </c>
      <c r="I931" s="57">
        <v>1900</v>
      </c>
      <c r="J931" s="5">
        <f t="shared" si="35"/>
        <v>3800</v>
      </c>
      <c r="K931" s="6">
        <v>20</v>
      </c>
      <c r="L931" s="6"/>
      <c r="M931" s="4" t="s">
        <v>4415</v>
      </c>
      <c r="N931" s="4" t="s">
        <v>70</v>
      </c>
      <c r="O931" s="4" t="s">
        <v>16</v>
      </c>
      <c r="P931" s="4" t="s">
        <v>4416</v>
      </c>
      <c r="Q931" s="4" t="s">
        <v>20</v>
      </c>
      <c r="R931" s="4" t="s">
        <v>22</v>
      </c>
      <c r="S931" s="4" t="s">
        <v>22</v>
      </c>
      <c r="T931" s="7">
        <v>48</v>
      </c>
    </row>
    <row r="932" spans="1:20" s="1" customFormat="1">
      <c r="A932" s="4" t="s">
        <v>4162</v>
      </c>
      <c r="B932" s="4" t="s">
        <v>4163</v>
      </c>
      <c r="C932" s="4" t="s">
        <v>4417</v>
      </c>
      <c r="D932" s="4" t="s">
        <v>4418</v>
      </c>
      <c r="E932" s="4" t="s">
        <v>4419</v>
      </c>
      <c r="F932" s="4" t="s">
        <v>22</v>
      </c>
      <c r="G932" s="4" t="s">
        <v>32</v>
      </c>
      <c r="H932" s="4" t="s">
        <v>276</v>
      </c>
      <c r="I932" s="57">
        <v>141.68</v>
      </c>
      <c r="J932" s="5">
        <f t="shared" si="35"/>
        <v>3400.32</v>
      </c>
      <c r="K932" s="6">
        <v>20</v>
      </c>
      <c r="L932" s="6"/>
      <c r="M932" s="4" t="s">
        <v>4420</v>
      </c>
      <c r="N932" s="4" t="s">
        <v>140</v>
      </c>
      <c r="O932" s="4" t="s">
        <v>4421</v>
      </c>
      <c r="P932" s="4" t="s">
        <v>4422</v>
      </c>
      <c r="Q932" s="4" t="s">
        <v>20</v>
      </c>
      <c r="R932" s="4" t="s">
        <v>22</v>
      </c>
      <c r="S932" s="4" t="s">
        <v>22</v>
      </c>
      <c r="T932" s="7">
        <v>48</v>
      </c>
    </row>
    <row r="933" spans="1:20" s="1" customFormat="1">
      <c r="A933" s="4" t="s">
        <v>4162</v>
      </c>
      <c r="B933" s="4" t="s">
        <v>4163</v>
      </c>
      <c r="C933" s="4" t="s">
        <v>4423</v>
      </c>
      <c r="D933" s="4" t="s">
        <v>4424</v>
      </c>
      <c r="E933" s="4" t="s">
        <v>4425</v>
      </c>
      <c r="F933" s="4" t="s">
        <v>22</v>
      </c>
      <c r="G933" s="4" t="s">
        <v>32</v>
      </c>
      <c r="H933" s="4" t="s">
        <v>92</v>
      </c>
      <c r="I933" s="57">
        <v>598.4</v>
      </c>
      <c r="J933" s="5">
        <f t="shared" si="35"/>
        <v>3590.3999999999996</v>
      </c>
      <c r="K933" s="6">
        <v>20</v>
      </c>
      <c r="L933" s="6"/>
      <c r="M933" s="4" t="s">
        <v>4426</v>
      </c>
      <c r="N933" s="4" t="s">
        <v>70</v>
      </c>
      <c r="O933" s="4" t="s">
        <v>92</v>
      </c>
      <c r="P933" s="4" t="s">
        <v>4427</v>
      </c>
      <c r="Q933" s="4" t="s">
        <v>20</v>
      </c>
      <c r="R933" s="4" t="s">
        <v>22</v>
      </c>
      <c r="S933" s="4" t="s">
        <v>22</v>
      </c>
      <c r="T933" s="7">
        <v>48</v>
      </c>
    </row>
    <row r="934" spans="1:20" s="1" customFormat="1">
      <c r="A934" s="4" t="s">
        <v>4162</v>
      </c>
      <c r="B934" s="4" t="s">
        <v>4163</v>
      </c>
      <c r="C934" s="4" t="s">
        <v>4428</v>
      </c>
      <c r="D934" s="4" t="s">
        <v>4429</v>
      </c>
      <c r="E934" s="4" t="s">
        <v>4430</v>
      </c>
      <c r="F934" s="4" t="s">
        <v>22</v>
      </c>
      <c r="G934" s="4" t="s">
        <v>32</v>
      </c>
      <c r="H934" s="4" t="s">
        <v>16</v>
      </c>
      <c r="I934" s="57">
        <v>1622.72</v>
      </c>
      <c r="J934" s="5">
        <f t="shared" si="35"/>
        <v>3245.44</v>
      </c>
      <c r="K934" s="6">
        <v>20</v>
      </c>
      <c r="L934" s="6"/>
      <c r="M934" s="4" t="s">
        <v>4431</v>
      </c>
      <c r="N934" s="4" t="s">
        <v>70</v>
      </c>
      <c r="O934" s="4" t="s">
        <v>16</v>
      </c>
      <c r="P934" s="4" t="s">
        <v>4432</v>
      </c>
      <c r="Q934" s="4" t="s">
        <v>20</v>
      </c>
      <c r="R934" s="4" t="s">
        <v>22</v>
      </c>
      <c r="S934" s="4" t="s">
        <v>22</v>
      </c>
      <c r="T934" s="7">
        <v>48</v>
      </c>
    </row>
    <row r="935" spans="1:20" s="1" customFormat="1">
      <c r="A935" s="4" t="s">
        <v>4162</v>
      </c>
      <c r="B935" s="4" t="s">
        <v>4163</v>
      </c>
      <c r="C935" s="4" t="s">
        <v>4433</v>
      </c>
      <c r="D935" s="4" t="s">
        <v>4434</v>
      </c>
      <c r="E935" s="4" t="s">
        <v>4435</v>
      </c>
      <c r="F935" s="4" t="s">
        <v>22</v>
      </c>
      <c r="G935" s="4" t="s">
        <v>32</v>
      </c>
      <c r="H935" s="4" t="s">
        <v>366</v>
      </c>
      <c r="I935" s="57">
        <v>850</v>
      </c>
      <c r="J935" s="5">
        <f t="shared" si="35"/>
        <v>6800</v>
      </c>
      <c r="K935" s="6">
        <v>20</v>
      </c>
      <c r="L935" s="6"/>
      <c r="M935" s="4" t="s">
        <v>4436</v>
      </c>
      <c r="N935" s="4" t="s">
        <v>70</v>
      </c>
      <c r="O935" s="4" t="s">
        <v>366</v>
      </c>
      <c r="P935" s="4" t="s">
        <v>4437</v>
      </c>
      <c r="Q935" s="4" t="s">
        <v>20</v>
      </c>
      <c r="R935" s="4" t="s">
        <v>22</v>
      </c>
      <c r="S935" s="4" t="s">
        <v>22</v>
      </c>
      <c r="T935" s="7">
        <v>48</v>
      </c>
    </row>
    <row r="936" spans="1:20" s="1" customFormat="1">
      <c r="A936" s="4" t="s">
        <v>4162</v>
      </c>
      <c r="B936" s="4" t="s">
        <v>4163</v>
      </c>
      <c r="C936" s="4" t="s">
        <v>4438</v>
      </c>
      <c r="D936" s="4" t="s">
        <v>4439</v>
      </c>
      <c r="E936" s="4" t="s">
        <v>4440</v>
      </c>
      <c r="F936" s="4" t="s">
        <v>22</v>
      </c>
      <c r="G936" s="4" t="s">
        <v>32</v>
      </c>
      <c r="H936" s="4" t="s">
        <v>86</v>
      </c>
      <c r="I936" s="57">
        <v>195.36</v>
      </c>
      <c r="J936" s="5">
        <f t="shared" si="35"/>
        <v>3907.2000000000003</v>
      </c>
      <c r="K936" s="6">
        <v>20</v>
      </c>
      <c r="L936" s="6"/>
      <c r="M936" s="4" t="s">
        <v>4441</v>
      </c>
      <c r="N936" s="4" t="s">
        <v>140</v>
      </c>
      <c r="O936" s="4" t="s">
        <v>4442</v>
      </c>
      <c r="P936" s="4" t="s">
        <v>4443</v>
      </c>
      <c r="Q936" s="4" t="s">
        <v>20</v>
      </c>
      <c r="R936" s="4" t="s">
        <v>22</v>
      </c>
      <c r="S936" s="4" t="s">
        <v>22</v>
      </c>
      <c r="T936" s="7">
        <v>48</v>
      </c>
    </row>
    <row r="937" spans="1:20" s="1" customFormat="1">
      <c r="A937" s="4" t="s">
        <v>4162</v>
      </c>
      <c r="B937" s="4" t="s">
        <v>4163</v>
      </c>
      <c r="C937" s="4" t="s">
        <v>4444</v>
      </c>
      <c r="D937" s="4" t="s">
        <v>4445</v>
      </c>
      <c r="E937" s="4" t="s">
        <v>4446</v>
      </c>
      <c r="F937" s="4" t="s">
        <v>22</v>
      </c>
      <c r="G937" s="4" t="s">
        <v>32</v>
      </c>
      <c r="H937" s="4" t="s">
        <v>254</v>
      </c>
      <c r="I937" s="57">
        <v>2950</v>
      </c>
      <c r="J937" s="5">
        <f t="shared" si="35"/>
        <v>11800</v>
      </c>
      <c r="K937" s="6">
        <v>20</v>
      </c>
      <c r="L937" s="6"/>
      <c r="M937" s="4" t="s">
        <v>4447</v>
      </c>
      <c r="N937" s="4" t="s">
        <v>70</v>
      </c>
      <c r="O937" s="4" t="s">
        <v>254</v>
      </c>
      <c r="P937" s="4" t="s">
        <v>4448</v>
      </c>
      <c r="Q937" s="4" t="s">
        <v>20</v>
      </c>
      <c r="R937" s="4" t="s">
        <v>22</v>
      </c>
      <c r="S937" s="4" t="s">
        <v>22</v>
      </c>
      <c r="T937" s="7">
        <v>48</v>
      </c>
    </row>
    <row r="938" spans="1:20" s="1" customFormat="1">
      <c r="A938" s="4" t="s">
        <v>4162</v>
      </c>
      <c r="B938" s="4" t="s">
        <v>4163</v>
      </c>
      <c r="C938" s="4" t="s">
        <v>4449</v>
      </c>
      <c r="D938" s="4" t="s">
        <v>4450</v>
      </c>
      <c r="E938" s="4" t="s">
        <v>4451</v>
      </c>
      <c r="F938" s="4" t="s">
        <v>22</v>
      </c>
      <c r="G938" s="4" t="s">
        <v>32</v>
      </c>
      <c r="H938" s="4" t="s">
        <v>254</v>
      </c>
      <c r="I938" s="57">
        <v>6800</v>
      </c>
      <c r="J938" s="5">
        <f t="shared" si="35"/>
        <v>27200</v>
      </c>
      <c r="K938" s="6">
        <v>20</v>
      </c>
      <c r="L938" s="6"/>
      <c r="M938" s="4" t="s">
        <v>4452</v>
      </c>
      <c r="N938" s="4" t="s">
        <v>70</v>
      </c>
      <c r="O938" s="4" t="s">
        <v>254</v>
      </c>
      <c r="P938" s="4" t="s">
        <v>4453</v>
      </c>
      <c r="Q938" s="4" t="s">
        <v>20</v>
      </c>
      <c r="R938" s="4" t="s">
        <v>22</v>
      </c>
      <c r="S938" s="4" t="s">
        <v>22</v>
      </c>
      <c r="T938" s="7">
        <v>48</v>
      </c>
    </row>
    <row r="939" spans="1:20" s="1" customFormat="1">
      <c r="A939" s="4" t="s">
        <v>4162</v>
      </c>
      <c r="B939" s="4" t="s">
        <v>4163</v>
      </c>
      <c r="C939" s="4" t="s">
        <v>4454</v>
      </c>
      <c r="D939" s="4" t="s">
        <v>4455</v>
      </c>
      <c r="E939" s="4" t="s">
        <v>4456</v>
      </c>
      <c r="F939" s="4" t="s">
        <v>22</v>
      </c>
      <c r="G939" s="4" t="s">
        <v>32</v>
      </c>
      <c r="H939" s="4" t="s">
        <v>2128</v>
      </c>
      <c r="I939" s="57">
        <v>34.24</v>
      </c>
      <c r="J939" s="5">
        <f t="shared" si="35"/>
        <v>1129.92</v>
      </c>
      <c r="K939" s="6">
        <v>20</v>
      </c>
      <c r="L939" s="6"/>
      <c r="M939" s="4" t="s">
        <v>4457</v>
      </c>
      <c r="N939" s="4" t="s">
        <v>140</v>
      </c>
      <c r="O939" s="4" t="s">
        <v>4458</v>
      </c>
      <c r="P939" s="4" t="s">
        <v>4459</v>
      </c>
      <c r="Q939" s="4" t="s">
        <v>20</v>
      </c>
      <c r="R939" s="4" t="s">
        <v>22</v>
      </c>
      <c r="S939" s="4" t="s">
        <v>22</v>
      </c>
      <c r="T939" s="7">
        <v>48</v>
      </c>
    </row>
    <row r="940" spans="1:20" s="1" customFormat="1">
      <c r="A940" s="4" t="s">
        <v>4162</v>
      </c>
      <c r="B940" s="4" t="s">
        <v>4163</v>
      </c>
      <c r="C940" s="4" t="s">
        <v>4460</v>
      </c>
      <c r="D940" s="4" t="s">
        <v>4461</v>
      </c>
      <c r="E940" s="4" t="s">
        <v>4462</v>
      </c>
      <c r="F940" s="4" t="s">
        <v>22</v>
      </c>
      <c r="G940" s="4" t="s">
        <v>59</v>
      </c>
      <c r="H940" s="4" t="s">
        <v>254</v>
      </c>
      <c r="I940" s="57">
        <v>3250</v>
      </c>
      <c r="J940" s="5">
        <f t="shared" si="35"/>
        <v>13000</v>
      </c>
      <c r="K940" s="6">
        <v>20</v>
      </c>
      <c r="L940" s="6"/>
      <c r="M940" s="4" t="s">
        <v>4463</v>
      </c>
      <c r="N940" s="4" t="s">
        <v>70</v>
      </c>
      <c r="O940" s="4" t="s">
        <v>254</v>
      </c>
      <c r="P940" s="4" t="s">
        <v>4464</v>
      </c>
      <c r="Q940" s="4" t="s">
        <v>20</v>
      </c>
      <c r="R940" s="4" t="s">
        <v>22</v>
      </c>
      <c r="S940" s="4" t="s">
        <v>22</v>
      </c>
      <c r="T940" s="7">
        <v>48</v>
      </c>
    </row>
    <row r="941" spans="1:20" s="1" customFormat="1">
      <c r="A941" s="4" t="s">
        <v>4162</v>
      </c>
      <c r="B941" s="4" t="s">
        <v>4163</v>
      </c>
      <c r="C941" s="4" t="s">
        <v>4465</v>
      </c>
      <c r="D941" s="4" t="s">
        <v>4466</v>
      </c>
      <c r="E941" s="4" t="s">
        <v>4467</v>
      </c>
      <c r="F941" s="4" t="s">
        <v>4468</v>
      </c>
      <c r="G941" s="4" t="s">
        <v>59</v>
      </c>
      <c r="H941" s="4" t="s">
        <v>16</v>
      </c>
      <c r="I941" s="57">
        <v>542</v>
      </c>
      <c r="J941" s="5">
        <f t="shared" si="35"/>
        <v>1084</v>
      </c>
      <c r="K941" s="6">
        <v>20</v>
      </c>
      <c r="L941" s="6"/>
      <c r="M941" s="4" t="s">
        <v>4469</v>
      </c>
      <c r="N941" s="4" t="s">
        <v>482</v>
      </c>
      <c r="O941" s="4" t="s">
        <v>16</v>
      </c>
      <c r="P941" s="4" t="s">
        <v>4470</v>
      </c>
      <c r="Q941" s="4" t="s">
        <v>20</v>
      </c>
      <c r="R941" s="4" t="s">
        <v>22</v>
      </c>
      <c r="S941" s="4" t="s">
        <v>22</v>
      </c>
      <c r="T941" s="7">
        <v>48</v>
      </c>
    </row>
    <row r="942" spans="1:20" s="1" customFormat="1">
      <c r="A942" s="4" t="s">
        <v>4162</v>
      </c>
      <c r="B942" s="4" t="s">
        <v>4163</v>
      </c>
      <c r="C942" s="4" t="s">
        <v>4471</v>
      </c>
      <c r="D942" s="4" t="s">
        <v>4472</v>
      </c>
      <c r="E942" s="4" t="s">
        <v>4473</v>
      </c>
      <c r="F942" s="4" t="s">
        <v>4468</v>
      </c>
      <c r="G942" s="4" t="s">
        <v>59</v>
      </c>
      <c r="H942" s="4" t="s">
        <v>254</v>
      </c>
      <c r="I942" s="57">
        <v>536</v>
      </c>
      <c r="J942" s="5">
        <f t="shared" si="35"/>
        <v>2144</v>
      </c>
      <c r="K942" s="6">
        <v>20</v>
      </c>
      <c r="L942" s="6"/>
      <c r="M942" s="4" t="s">
        <v>4474</v>
      </c>
      <c r="N942" s="4" t="s">
        <v>482</v>
      </c>
      <c r="O942" s="4" t="s">
        <v>254</v>
      </c>
      <c r="P942" s="4" t="s">
        <v>4475</v>
      </c>
      <c r="Q942" s="4" t="s">
        <v>20</v>
      </c>
      <c r="R942" s="4" t="s">
        <v>22</v>
      </c>
      <c r="S942" s="4" t="s">
        <v>22</v>
      </c>
      <c r="T942" s="7">
        <v>48</v>
      </c>
    </row>
    <row r="943" spans="1:20" s="1" customFormat="1">
      <c r="A943" s="4" t="s">
        <v>4162</v>
      </c>
      <c r="B943" s="4" t="s">
        <v>4163</v>
      </c>
      <c r="C943" s="4" t="s">
        <v>4476</v>
      </c>
      <c r="D943" s="4" t="s">
        <v>4477</v>
      </c>
      <c r="E943" s="4" t="s">
        <v>4478</v>
      </c>
      <c r="F943" s="4" t="s">
        <v>4468</v>
      </c>
      <c r="G943" s="4" t="s">
        <v>59</v>
      </c>
      <c r="H943" s="4" t="s">
        <v>16</v>
      </c>
      <c r="I943" s="57">
        <v>654</v>
      </c>
      <c r="J943" s="5">
        <f t="shared" si="35"/>
        <v>1308</v>
      </c>
      <c r="K943" s="6">
        <v>20</v>
      </c>
      <c r="L943" s="6"/>
      <c r="M943" s="4" t="s">
        <v>4479</v>
      </c>
      <c r="N943" s="4" t="s">
        <v>482</v>
      </c>
      <c r="O943" s="4" t="s">
        <v>16</v>
      </c>
      <c r="P943" s="4" t="s">
        <v>4480</v>
      </c>
      <c r="Q943" s="4" t="s">
        <v>20</v>
      </c>
      <c r="R943" s="4" t="s">
        <v>22</v>
      </c>
      <c r="S943" s="4" t="s">
        <v>22</v>
      </c>
      <c r="T943" s="7">
        <v>48</v>
      </c>
    </row>
    <row r="944" spans="1:20" s="1" customFormat="1">
      <c r="A944" s="4" t="s">
        <v>4162</v>
      </c>
      <c r="B944" s="4" t="s">
        <v>4163</v>
      </c>
      <c r="C944" s="4" t="s">
        <v>4481</v>
      </c>
      <c r="D944" s="4" t="s">
        <v>4482</v>
      </c>
      <c r="E944" s="4" t="s">
        <v>4483</v>
      </c>
      <c r="F944" s="4" t="s">
        <v>4468</v>
      </c>
      <c r="G944" s="4" t="s">
        <v>59</v>
      </c>
      <c r="H944" s="4" t="s">
        <v>254</v>
      </c>
      <c r="I944" s="57">
        <v>766</v>
      </c>
      <c r="J944" s="5">
        <f t="shared" si="35"/>
        <v>3064</v>
      </c>
      <c r="K944" s="6">
        <v>20</v>
      </c>
      <c r="L944" s="6"/>
      <c r="M944" s="4" t="s">
        <v>4484</v>
      </c>
      <c r="N944" s="4" t="s">
        <v>482</v>
      </c>
      <c r="O944" s="4" t="s">
        <v>254</v>
      </c>
      <c r="P944" s="4" t="s">
        <v>4485</v>
      </c>
      <c r="Q944" s="4" t="s">
        <v>20</v>
      </c>
      <c r="R944" s="4" t="s">
        <v>22</v>
      </c>
      <c r="S944" s="4" t="s">
        <v>22</v>
      </c>
      <c r="T944" s="7">
        <v>48</v>
      </c>
    </row>
    <row r="945" spans="1:20" s="1" customFormat="1">
      <c r="A945" s="4" t="s">
        <v>4162</v>
      </c>
      <c r="B945" s="4" t="s">
        <v>4163</v>
      </c>
      <c r="C945" s="4" t="s">
        <v>4486</v>
      </c>
      <c r="D945" s="4" t="s">
        <v>4487</v>
      </c>
      <c r="E945" s="4" t="s">
        <v>4488</v>
      </c>
      <c r="F945" s="4" t="s">
        <v>4468</v>
      </c>
      <c r="G945" s="4" t="s">
        <v>59</v>
      </c>
      <c r="H945" s="4" t="s">
        <v>75</v>
      </c>
      <c r="I945" s="57">
        <v>497</v>
      </c>
      <c r="J945" s="5">
        <f t="shared" si="35"/>
        <v>2485</v>
      </c>
      <c r="K945" s="6">
        <v>20</v>
      </c>
      <c r="L945" s="6"/>
      <c r="M945" s="4" t="s">
        <v>4489</v>
      </c>
      <c r="N945" s="4" t="s">
        <v>482</v>
      </c>
      <c r="O945" s="4" t="s">
        <v>75</v>
      </c>
      <c r="P945" s="4" t="s">
        <v>4490</v>
      </c>
      <c r="Q945" s="4" t="s">
        <v>20</v>
      </c>
      <c r="R945" s="4" t="s">
        <v>22</v>
      </c>
      <c r="S945" s="4" t="s">
        <v>22</v>
      </c>
      <c r="T945" s="7">
        <v>48</v>
      </c>
    </row>
    <row r="946" spans="1:20" s="1" customFormat="1">
      <c r="A946" s="4" t="s">
        <v>4162</v>
      </c>
      <c r="B946" s="4" t="s">
        <v>4163</v>
      </c>
      <c r="C946" s="4" t="s">
        <v>4491</v>
      </c>
      <c r="D946" s="4" t="s">
        <v>4492</v>
      </c>
      <c r="E946" s="4" t="s">
        <v>4493</v>
      </c>
      <c r="F946" s="4" t="s">
        <v>4468</v>
      </c>
      <c r="G946" s="4" t="s">
        <v>59</v>
      </c>
      <c r="H946" s="4" t="s">
        <v>673</v>
      </c>
      <c r="I946" s="57">
        <v>844</v>
      </c>
      <c r="J946" s="5">
        <f t="shared" si="35"/>
        <v>5908</v>
      </c>
      <c r="K946" s="6">
        <v>20</v>
      </c>
      <c r="L946" s="6"/>
      <c r="M946" s="4" t="s">
        <v>4494</v>
      </c>
      <c r="N946" s="4" t="s">
        <v>482</v>
      </c>
      <c r="O946" s="4" t="s">
        <v>673</v>
      </c>
      <c r="P946" s="4" t="s">
        <v>4495</v>
      </c>
      <c r="Q946" s="4" t="s">
        <v>20</v>
      </c>
      <c r="R946" s="4" t="s">
        <v>22</v>
      </c>
      <c r="S946" s="4" t="s">
        <v>22</v>
      </c>
      <c r="T946" s="7">
        <v>48</v>
      </c>
    </row>
    <row r="947" spans="1:20" s="1" customFormat="1">
      <c r="A947" s="4" t="s">
        <v>4162</v>
      </c>
      <c r="B947" s="4" t="s">
        <v>4163</v>
      </c>
      <c r="C947" s="4" t="s">
        <v>4496</v>
      </c>
      <c r="D947" s="4" t="s">
        <v>4497</v>
      </c>
      <c r="E947" s="4" t="s">
        <v>4498</v>
      </c>
      <c r="F947" s="4" t="s">
        <v>4468</v>
      </c>
      <c r="G947" s="4" t="s">
        <v>59</v>
      </c>
      <c r="H947" s="4" t="s">
        <v>254</v>
      </c>
      <c r="I947" s="57">
        <v>205</v>
      </c>
      <c r="J947" s="5">
        <f t="shared" si="35"/>
        <v>820</v>
      </c>
      <c r="K947" s="6">
        <v>20</v>
      </c>
      <c r="L947" s="6"/>
      <c r="M947" s="4" t="s">
        <v>93</v>
      </c>
      <c r="N947" s="4" t="s">
        <v>482</v>
      </c>
      <c r="O947" s="4" t="s">
        <v>254</v>
      </c>
      <c r="P947" s="4" t="s">
        <v>4499</v>
      </c>
      <c r="Q947" s="4" t="s">
        <v>20</v>
      </c>
      <c r="R947" s="4" t="s">
        <v>22</v>
      </c>
      <c r="S947" s="4" t="s">
        <v>22</v>
      </c>
      <c r="T947" s="7">
        <v>48</v>
      </c>
    </row>
    <row r="948" spans="1:20" s="1" customFormat="1">
      <c r="A948" s="4" t="s">
        <v>4162</v>
      </c>
      <c r="B948" s="4" t="s">
        <v>4163</v>
      </c>
      <c r="C948" s="4" t="s">
        <v>4500</v>
      </c>
      <c r="D948" s="4" t="s">
        <v>4501</v>
      </c>
      <c r="E948" s="4" t="s">
        <v>4502</v>
      </c>
      <c r="F948" s="4" t="s">
        <v>4468</v>
      </c>
      <c r="G948" s="4" t="s">
        <v>59</v>
      </c>
      <c r="H948" s="4" t="s">
        <v>254</v>
      </c>
      <c r="I948" s="57">
        <v>129.01</v>
      </c>
      <c r="J948" s="5">
        <f t="shared" si="35"/>
        <v>516.04</v>
      </c>
      <c r="K948" s="6">
        <v>20</v>
      </c>
      <c r="L948" s="6"/>
      <c r="M948" s="4" t="s">
        <v>4503</v>
      </c>
      <c r="N948" s="4" t="s">
        <v>482</v>
      </c>
      <c r="O948" s="4" t="s">
        <v>254</v>
      </c>
      <c r="P948" s="4" t="s">
        <v>4504</v>
      </c>
      <c r="Q948" s="4" t="s">
        <v>20</v>
      </c>
      <c r="R948" s="4" t="s">
        <v>22</v>
      </c>
      <c r="S948" s="4" t="s">
        <v>22</v>
      </c>
      <c r="T948" s="7">
        <v>48</v>
      </c>
    </row>
    <row r="949" spans="1:20" s="1" customFormat="1">
      <c r="A949" s="4" t="s">
        <v>4162</v>
      </c>
      <c r="B949" s="4" t="s">
        <v>4163</v>
      </c>
      <c r="C949" s="4" t="s">
        <v>4505</v>
      </c>
      <c r="D949" s="4" t="s">
        <v>4506</v>
      </c>
      <c r="E949" s="4" t="s">
        <v>4507</v>
      </c>
      <c r="F949" s="4" t="s">
        <v>4468</v>
      </c>
      <c r="G949" s="4" t="s">
        <v>59</v>
      </c>
      <c r="H949" s="4" t="s">
        <v>254</v>
      </c>
      <c r="I949" s="57">
        <v>118.3</v>
      </c>
      <c r="J949" s="5">
        <f t="shared" si="35"/>
        <v>473.2</v>
      </c>
      <c r="K949" s="6">
        <v>20</v>
      </c>
      <c r="L949" s="6"/>
      <c r="M949" s="4" t="s">
        <v>4508</v>
      </c>
      <c r="N949" s="4" t="s">
        <v>482</v>
      </c>
      <c r="O949" s="4" t="s">
        <v>254</v>
      </c>
      <c r="P949" s="4" t="s">
        <v>4509</v>
      </c>
      <c r="Q949" s="4" t="s">
        <v>20</v>
      </c>
      <c r="R949" s="4" t="s">
        <v>22</v>
      </c>
      <c r="S949" s="4" t="s">
        <v>22</v>
      </c>
      <c r="T949" s="7">
        <v>48</v>
      </c>
    </row>
    <row r="950" spans="1:20" s="1" customFormat="1">
      <c r="A950" s="4" t="s">
        <v>4162</v>
      </c>
      <c r="B950" s="4" t="s">
        <v>4163</v>
      </c>
      <c r="C950" s="4" t="s">
        <v>4510</v>
      </c>
      <c r="D950" s="4" t="s">
        <v>4511</v>
      </c>
      <c r="E950" s="4" t="s">
        <v>4512</v>
      </c>
      <c r="F950" s="4" t="s">
        <v>4468</v>
      </c>
      <c r="G950" s="4" t="s">
        <v>59</v>
      </c>
      <c r="H950" s="4" t="s">
        <v>16</v>
      </c>
      <c r="I950" s="57">
        <v>558.91999999999996</v>
      </c>
      <c r="J950" s="5">
        <f t="shared" si="35"/>
        <v>1117.8399999999999</v>
      </c>
      <c r="K950" s="6">
        <v>20</v>
      </c>
      <c r="L950" s="6"/>
      <c r="M950" s="4" t="s">
        <v>4513</v>
      </c>
      <c r="N950" s="4" t="s">
        <v>482</v>
      </c>
      <c r="O950" s="4" t="s">
        <v>16</v>
      </c>
      <c r="P950" s="4" t="s">
        <v>4514</v>
      </c>
      <c r="Q950" s="4" t="s">
        <v>20</v>
      </c>
      <c r="R950" s="4" t="s">
        <v>22</v>
      </c>
      <c r="S950" s="4" t="s">
        <v>22</v>
      </c>
      <c r="T950" s="7">
        <v>48</v>
      </c>
    </row>
    <row r="951" spans="1:20" s="1" customFormat="1">
      <c r="A951" s="4" t="s">
        <v>4162</v>
      </c>
      <c r="B951" s="4" t="s">
        <v>4163</v>
      </c>
      <c r="C951" s="4" t="s">
        <v>4515</v>
      </c>
      <c r="D951" s="4" t="s">
        <v>4516</v>
      </c>
      <c r="E951" s="4" t="s">
        <v>4517</v>
      </c>
      <c r="F951" s="4" t="s">
        <v>22</v>
      </c>
      <c r="G951" s="4" t="s">
        <v>32</v>
      </c>
      <c r="H951" s="4" t="s">
        <v>254</v>
      </c>
      <c r="I951" s="57">
        <v>2753.15</v>
      </c>
      <c r="J951" s="5">
        <f t="shared" si="35"/>
        <v>11012.6</v>
      </c>
      <c r="K951" s="6">
        <v>20</v>
      </c>
      <c r="L951" s="6"/>
      <c r="M951" s="4" t="s">
        <v>4518</v>
      </c>
      <c r="N951" s="4" t="s">
        <v>70</v>
      </c>
      <c r="O951" s="4" t="s">
        <v>254</v>
      </c>
      <c r="P951" s="4" t="s">
        <v>4519</v>
      </c>
      <c r="Q951" s="4" t="s">
        <v>20</v>
      </c>
      <c r="R951" s="4" t="s">
        <v>22</v>
      </c>
      <c r="S951" s="4" t="s">
        <v>22</v>
      </c>
      <c r="T951" s="7">
        <v>48</v>
      </c>
    </row>
    <row r="952" spans="1:20" s="1" customFormat="1">
      <c r="A952" s="4" t="s">
        <v>4162</v>
      </c>
      <c r="B952" s="4" t="s">
        <v>4163</v>
      </c>
      <c r="C952" s="4" t="s">
        <v>4520</v>
      </c>
      <c r="D952" s="4" t="s">
        <v>4521</v>
      </c>
      <c r="E952" s="7">
        <v>7600105</v>
      </c>
      <c r="F952" s="4" t="s">
        <v>4522</v>
      </c>
      <c r="G952" s="4" t="s">
        <v>32</v>
      </c>
      <c r="H952" s="4" t="s">
        <v>16</v>
      </c>
      <c r="I952" s="57">
        <v>340</v>
      </c>
      <c r="J952" s="5">
        <f t="shared" si="35"/>
        <v>680</v>
      </c>
      <c r="K952" s="6">
        <v>20</v>
      </c>
      <c r="L952" s="7">
        <v>7600105</v>
      </c>
      <c r="M952" s="4" t="s">
        <v>4523</v>
      </c>
      <c r="N952" s="4" t="s">
        <v>482</v>
      </c>
      <c r="O952" s="4" t="s">
        <v>16</v>
      </c>
      <c r="P952" s="4" t="s">
        <v>4524</v>
      </c>
      <c r="Q952" s="4" t="s">
        <v>20</v>
      </c>
      <c r="R952" s="4" t="s">
        <v>22</v>
      </c>
      <c r="S952" s="4" t="s">
        <v>22</v>
      </c>
      <c r="T952" s="7">
        <v>48</v>
      </c>
    </row>
    <row r="953" spans="1:20" s="1" customFormat="1">
      <c r="A953" s="4" t="s">
        <v>4162</v>
      </c>
      <c r="B953" s="4" t="s">
        <v>4163</v>
      </c>
      <c r="C953" s="4" t="s">
        <v>4525</v>
      </c>
      <c r="D953" s="4" t="s">
        <v>4526</v>
      </c>
      <c r="E953" s="4" t="s">
        <v>4527</v>
      </c>
      <c r="F953" s="4" t="s">
        <v>22</v>
      </c>
      <c r="G953" s="4" t="s">
        <v>32</v>
      </c>
      <c r="H953" s="4" t="s">
        <v>4528</v>
      </c>
      <c r="I953" s="57">
        <v>1919.84</v>
      </c>
      <c r="J953" s="5">
        <f t="shared" si="35"/>
        <v>622028.15999999992</v>
      </c>
      <c r="K953" s="6">
        <v>20</v>
      </c>
      <c r="L953" s="6"/>
      <c r="M953" s="4" t="s">
        <v>4529</v>
      </c>
      <c r="N953" s="4" t="s">
        <v>2986</v>
      </c>
      <c r="O953" s="4" t="s">
        <v>4530</v>
      </c>
      <c r="P953" s="4" t="s">
        <v>4531</v>
      </c>
      <c r="Q953" s="4" t="s">
        <v>20</v>
      </c>
      <c r="R953" s="4" t="s">
        <v>22</v>
      </c>
      <c r="S953" s="4" t="s">
        <v>22</v>
      </c>
      <c r="T953" s="7">
        <v>48</v>
      </c>
    </row>
    <row r="954" spans="1:20" s="1" customFormat="1">
      <c r="A954" s="4" t="s">
        <v>4162</v>
      </c>
      <c r="B954" s="4" t="s">
        <v>4163</v>
      </c>
      <c r="C954" s="4" t="s">
        <v>4532</v>
      </c>
      <c r="D954" s="4" t="s">
        <v>4533</v>
      </c>
      <c r="E954" s="4" t="s">
        <v>4534</v>
      </c>
      <c r="F954" s="4" t="s">
        <v>4535</v>
      </c>
      <c r="G954" s="4" t="s">
        <v>32</v>
      </c>
      <c r="H954" s="4" t="s">
        <v>4536</v>
      </c>
      <c r="I954" s="57">
        <v>61.28</v>
      </c>
      <c r="J954" s="5">
        <f t="shared" si="35"/>
        <v>6434.4000000000005</v>
      </c>
      <c r="K954" s="6">
        <v>20</v>
      </c>
      <c r="L954" s="6"/>
      <c r="M954" s="4" t="s">
        <v>4537</v>
      </c>
      <c r="N954" s="4" t="s">
        <v>3060</v>
      </c>
      <c r="O954" s="4" t="s">
        <v>4538</v>
      </c>
      <c r="P954" s="4" t="s">
        <v>4539</v>
      </c>
      <c r="Q954" s="4" t="s">
        <v>20</v>
      </c>
      <c r="R954" s="4" t="s">
        <v>22</v>
      </c>
      <c r="S954" s="4" t="s">
        <v>22</v>
      </c>
      <c r="T954" s="7">
        <v>48</v>
      </c>
    </row>
    <row r="955" spans="1:20" s="1" customFormat="1">
      <c r="A955" s="4" t="s">
        <v>4162</v>
      </c>
      <c r="B955" s="4" t="s">
        <v>4163</v>
      </c>
      <c r="C955" s="4" t="s">
        <v>4540</v>
      </c>
      <c r="D955" s="4" t="s">
        <v>4541</v>
      </c>
      <c r="E955" s="4" t="s">
        <v>4542</v>
      </c>
      <c r="F955" s="4" t="s">
        <v>4535</v>
      </c>
      <c r="G955" s="4" t="s">
        <v>32</v>
      </c>
      <c r="H955" s="4" t="s">
        <v>4543</v>
      </c>
      <c r="I955" s="57">
        <v>67.64</v>
      </c>
      <c r="J955" s="5">
        <f t="shared" si="35"/>
        <v>11837</v>
      </c>
      <c r="K955" s="6">
        <v>20</v>
      </c>
      <c r="L955" s="6"/>
      <c r="M955" s="4" t="s">
        <v>4544</v>
      </c>
      <c r="N955" s="4" t="s">
        <v>2986</v>
      </c>
      <c r="O955" s="4" t="s">
        <v>4545</v>
      </c>
      <c r="P955" s="4" t="s">
        <v>4546</v>
      </c>
      <c r="Q955" s="4" t="s">
        <v>20</v>
      </c>
      <c r="R955" s="4" t="s">
        <v>22</v>
      </c>
      <c r="S955" s="4" t="s">
        <v>22</v>
      </c>
      <c r="T955" s="7">
        <v>48</v>
      </c>
    </row>
    <row r="956" spans="1:20" s="1" customFormat="1">
      <c r="A956" s="4" t="s">
        <v>4162</v>
      </c>
      <c r="B956" s="4" t="s">
        <v>4163</v>
      </c>
      <c r="C956" s="4" t="s">
        <v>4547</v>
      </c>
      <c r="D956" s="4" t="s">
        <v>4548</v>
      </c>
      <c r="E956" s="4" t="s">
        <v>4549</v>
      </c>
      <c r="F956" s="4" t="s">
        <v>4535</v>
      </c>
      <c r="G956" s="4" t="s">
        <v>32</v>
      </c>
      <c r="H956" s="4" t="s">
        <v>4543</v>
      </c>
      <c r="I956" s="57">
        <v>67.64</v>
      </c>
      <c r="J956" s="5">
        <f t="shared" si="35"/>
        <v>11837</v>
      </c>
      <c r="K956" s="6">
        <v>20</v>
      </c>
      <c r="L956" s="6"/>
      <c r="M956" s="4" t="s">
        <v>4544</v>
      </c>
      <c r="N956" s="4" t="s">
        <v>2986</v>
      </c>
      <c r="O956" s="4" t="s">
        <v>4545</v>
      </c>
      <c r="P956" s="4" t="s">
        <v>4550</v>
      </c>
      <c r="Q956" s="4" t="s">
        <v>20</v>
      </c>
      <c r="R956" s="4" t="s">
        <v>22</v>
      </c>
      <c r="S956" s="4" t="s">
        <v>22</v>
      </c>
      <c r="T956" s="7">
        <v>48</v>
      </c>
    </row>
    <row r="957" spans="1:20" s="1" customFormat="1">
      <c r="A957" s="4" t="s">
        <v>4162</v>
      </c>
      <c r="B957" s="4" t="s">
        <v>4163</v>
      </c>
      <c r="C957" s="4" t="s">
        <v>4551</v>
      </c>
      <c r="D957" s="4" t="s">
        <v>4552</v>
      </c>
      <c r="E957" s="7">
        <v>7600100</v>
      </c>
      <c r="F957" s="4" t="s">
        <v>4522</v>
      </c>
      <c r="G957" s="4" t="s">
        <v>32</v>
      </c>
      <c r="H957" s="4" t="s">
        <v>16</v>
      </c>
      <c r="I957" s="57">
        <v>315</v>
      </c>
      <c r="J957" s="5">
        <f t="shared" si="35"/>
        <v>630</v>
      </c>
      <c r="K957" s="6">
        <v>20</v>
      </c>
      <c r="L957" s="7">
        <v>7600100</v>
      </c>
      <c r="M957" s="4" t="s">
        <v>4553</v>
      </c>
      <c r="N957" s="4" t="s">
        <v>482</v>
      </c>
      <c r="O957" s="4" t="s">
        <v>16</v>
      </c>
      <c r="P957" s="4" t="s">
        <v>4554</v>
      </c>
      <c r="Q957" s="4" t="s">
        <v>20</v>
      </c>
      <c r="R957" s="4" t="s">
        <v>22</v>
      </c>
      <c r="S957" s="4" t="s">
        <v>22</v>
      </c>
      <c r="T957" s="7">
        <v>48</v>
      </c>
    </row>
    <row r="958" spans="1:20" s="1" customFormat="1">
      <c r="A958" s="9" t="s">
        <v>4162</v>
      </c>
      <c r="B958" s="9" t="s">
        <v>4163</v>
      </c>
      <c r="C958" s="9" t="s">
        <v>8102</v>
      </c>
      <c r="D958" s="9" t="s">
        <v>8103</v>
      </c>
      <c r="E958" s="9" t="s">
        <v>8104</v>
      </c>
      <c r="F958" s="9" t="s">
        <v>22</v>
      </c>
      <c r="G958" s="9" t="s">
        <v>59</v>
      </c>
      <c r="H958" s="9" t="s">
        <v>75</v>
      </c>
      <c r="I958" s="58">
        <v>0</v>
      </c>
      <c r="J958" s="10">
        <v>0</v>
      </c>
      <c r="K958" s="12">
        <v>20</v>
      </c>
      <c r="L958" s="12"/>
      <c r="M958" s="4" t="s">
        <v>8105</v>
      </c>
      <c r="N958" s="9" t="s">
        <v>70</v>
      </c>
      <c r="O958" s="9" t="s">
        <v>75</v>
      </c>
      <c r="P958" s="4" t="s">
        <v>8106</v>
      </c>
      <c r="Q958" s="4" t="s">
        <v>20</v>
      </c>
      <c r="R958" s="4" t="s">
        <v>22</v>
      </c>
      <c r="S958" s="9" t="s">
        <v>22</v>
      </c>
      <c r="T958" s="13">
        <v>48</v>
      </c>
    </row>
    <row r="959" spans="1:20" s="1" customFormat="1">
      <c r="A959" s="9" t="s">
        <v>4162</v>
      </c>
      <c r="B959" s="9" t="s">
        <v>4163</v>
      </c>
      <c r="C959" s="9" t="s">
        <v>8107</v>
      </c>
      <c r="D959" s="9" t="s">
        <v>8108</v>
      </c>
      <c r="E959" s="9" t="s">
        <v>8109</v>
      </c>
      <c r="F959" s="9" t="s">
        <v>22</v>
      </c>
      <c r="G959" s="9" t="s">
        <v>59</v>
      </c>
      <c r="H959" s="9" t="s">
        <v>75</v>
      </c>
      <c r="I959" s="58">
        <v>0</v>
      </c>
      <c r="J959" s="10">
        <v>0</v>
      </c>
      <c r="K959" s="12">
        <v>20</v>
      </c>
      <c r="L959" s="12"/>
      <c r="M959" s="4" t="s">
        <v>8110</v>
      </c>
      <c r="N959" s="9" t="s">
        <v>70</v>
      </c>
      <c r="O959" s="9" t="s">
        <v>75</v>
      </c>
      <c r="P959" s="4" t="s">
        <v>8111</v>
      </c>
      <c r="Q959" s="4" t="s">
        <v>20</v>
      </c>
      <c r="R959" s="4" t="s">
        <v>22</v>
      </c>
      <c r="S959" s="9" t="s">
        <v>22</v>
      </c>
      <c r="T959" s="13">
        <v>48</v>
      </c>
    </row>
    <row r="960" spans="1:20" s="1" customFormat="1">
      <c r="A960" s="4" t="s">
        <v>4162</v>
      </c>
      <c r="B960" s="4" t="s">
        <v>4163</v>
      </c>
      <c r="C960" s="4" t="s">
        <v>4555</v>
      </c>
      <c r="D960" s="4" t="s">
        <v>4556</v>
      </c>
      <c r="E960" s="4" t="s">
        <v>4557</v>
      </c>
      <c r="F960" s="4" t="s">
        <v>22</v>
      </c>
      <c r="G960" s="4" t="s">
        <v>421</v>
      </c>
      <c r="H960" s="4" t="s">
        <v>805</v>
      </c>
      <c r="I960" s="57">
        <v>779.88</v>
      </c>
      <c r="J960" s="5">
        <f>H960*I960</f>
        <v>16377.48</v>
      </c>
      <c r="K960" s="6">
        <v>20</v>
      </c>
      <c r="L960" s="6"/>
      <c r="M960" s="4" t="s">
        <v>4558</v>
      </c>
      <c r="N960" s="4" t="s">
        <v>4559</v>
      </c>
      <c r="O960" s="4" t="s">
        <v>4560</v>
      </c>
      <c r="P960" s="4" t="s">
        <v>4561</v>
      </c>
      <c r="Q960" s="4" t="s">
        <v>20</v>
      </c>
      <c r="R960" s="4" t="s">
        <v>22</v>
      </c>
      <c r="S960" s="4" t="s">
        <v>22</v>
      </c>
      <c r="T960" s="7">
        <v>48</v>
      </c>
    </row>
    <row r="961" spans="1:20" s="1" customFormat="1">
      <c r="A961" s="9" t="s">
        <v>4162</v>
      </c>
      <c r="B961" s="9" t="s">
        <v>4163</v>
      </c>
      <c r="C961" s="9" t="s">
        <v>8112</v>
      </c>
      <c r="D961" s="9" t="s">
        <v>8113</v>
      </c>
      <c r="E961" s="9" t="s">
        <v>8114</v>
      </c>
      <c r="F961" s="9" t="s">
        <v>22</v>
      </c>
      <c r="G961" s="9" t="s">
        <v>32</v>
      </c>
      <c r="H961" s="9" t="s">
        <v>4562</v>
      </c>
      <c r="I961" s="58">
        <v>0</v>
      </c>
      <c r="J961" s="10">
        <v>0</v>
      </c>
      <c r="K961" s="12">
        <v>20</v>
      </c>
      <c r="L961" s="12"/>
      <c r="M961" s="4" t="s">
        <v>8115</v>
      </c>
      <c r="N961" s="9" t="s">
        <v>8116</v>
      </c>
      <c r="O961" s="9" t="s">
        <v>8117</v>
      </c>
      <c r="P961" s="4" t="s">
        <v>8118</v>
      </c>
      <c r="Q961" s="4" t="s">
        <v>20</v>
      </c>
      <c r="R961" s="4" t="s">
        <v>22</v>
      </c>
      <c r="S961" s="9" t="s">
        <v>22</v>
      </c>
      <c r="T961" s="13">
        <v>48</v>
      </c>
    </row>
    <row r="962" spans="1:20" s="1" customFormat="1">
      <c r="A962" s="4" t="s">
        <v>4162</v>
      </c>
      <c r="B962" s="4" t="s">
        <v>4163</v>
      </c>
      <c r="C962" s="4" t="s">
        <v>4563</v>
      </c>
      <c r="D962" s="4" t="s">
        <v>4564</v>
      </c>
      <c r="E962" s="4" t="s">
        <v>22</v>
      </c>
      <c r="F962" s="4" t="s">
        <v>22</v>
      </c>
      <c r="G962" s="4" t="s">
        <v>15</v>
      </c>
      <c r="H962" s="4" t="s">
        <v>366</v>
      </c>
      <c r="I962" s="57">
        <v>850</v>
      </c>
      <c r="J962" s="5">
        <f t="shared" ref="J962:J972" si="36">H962*I962</f>
        <v>6800</v>
      </c>
      <c r="K962" s="6">
        <v>20</v>
      </c>
      <c r="L962" s="6"/>
      <c r="M962" s="4" t="s">
        <v>4565</v>
      </c>
      <c r="N962" s="4" t="s">
        <v>70</v>
      </c>
      <c r="O962" s="4" t="s">
        <v>366</v>
      </c>
      <c r="P962" s="4" t="s">
        <v>4566</v>
      </c>
      <c r="Q962" s="4" t="s">
        <v>20</v>
      </c>
      <c r="R962" s="4" t="s">
        <v>22</v>
      </c>
      <c r="S962" s="4" t="s">
        <v>22</v>
      </c>
      <c r="T962" s="7">
        <v>48</v>
      </c>
    </row>
    <row r="963" spans="1:20" s="1" customFormat="1">
      <c r="A963" s="4" t="s">
        <v>4162</v>
      </c>
      <c r="B963" s="4" t="s">
        <v>4163</v>
      </c>
      <c r="C963" s="4" t="s">
        <v>4567</v>
      </c>
      <c r="D963" s="4" t="s">
        <v>4568</v>
      </c>
      <c r="E963" s="4" t="s">
        <v>4569</v>
      </c>
      <c r="F963" s="4" t="s">
        <v>22</v>
      </c>
      <c r="G963" s="4" t="s">
        <v>15</v>
      </c>
      <c r="H963" s="4" t="s">
        <v>110</v>
      </c>
      <c r="I963" s="57">
        <v>2200</v>
      </c>
      <c r="J963" s="5">
        <f t="shared" si="36"/>
        <v>22000</v>
      </c>
      <c r="K963" s="6">
        <v>20</v>
      </c>
      <c r="L963" s="6"/>
      <c r="M963" s="4" t="s">
        <v>4570</v>
      </c>
      <c r="N963" s="4" t="s">
        <v>70</v>
      </c>
      <c r="O963" s="4" t="s">
        <v>110</v>
      </c>
      <c r="P963" s="4" t="s">
        <v>4571</v>
      </c>
      <c r="Q963" s="4" t="s">
        <v>20</v>
      </c>
      <c r="R963" s="4" t="s">
        <v>22</v>
      </c>
      <c r="S963" s="4" t="s">
        <v>22</v>
      </c>
      <c r="T963" s="7">
        <v>48</v>
      </c>
    </row>
    <row r="964" spans="1:20" s="1" customFormat="1">
      <c r="A964" s="4" t="s">
        <v>4162</v>
      </c>
      <c r="B964" s="4" t="s">
        <v>4163</v>
      </c>
      <c r="C964" s="4" t="s">
        <v>4572</v>
      </c>
      <c r="D964" s="4" t="s">
        <v>4573</v>
      </c>
      <c r="E964" s="4" t="s">
        <v>4574</v>
      </c>
      <c r="F964" s="4" t="s">
        <v>22</v>
      </c>
      <c r="G964" s="4" t="s">
        <v>15</v>
      </c>
      <c r="H964" s="4" t="s">
        <v>805</v>
      </c>
      <c r="I964" s="57">
        <v>119.31</v>
      </c>
      <c r="J964" s="5">
        <f t="shared" si="36"/>
        <v>2505.5100000000002</v>
      </c>
      <c r="K964" s="6">
        <v>20</v>
      </c>
      <c r="L964" s="6"/>
      <c r="M964" s="4" t="s">
        <v>4575</v>
      </c>
      <c r="N964" s="4" t="s">
        <v>1382</v>
      </c>
      <c r="O964" s="4" t="s">
        <v>4560</v>
      </c>
      <c r="P964" s="4" t="s">
        <v>4576</v>
      </c>
      <c r="Q964" s="4" t="s">
        <v>20</v>
      </c>
      <c r="R964" s="4" t="s">
        <v>22</v>
      </c>
      <c r="S964" s="4" t="s">
        <v>22</v>
      </c>
      <c r="T964" s="7">
        <v>48</v>
      </c>
    </row>
    <row r="965" spans="1:20" s="1" customFormat="1">
      <c r="A965" s="4" t="s">
        <v>4162</v>
      </c>
      <c r="B965" s="4" t="s">
        <v>4163</v>
      </c>
      <c r="C965" s="4" t="s">
        <v>4577</v>
      </c>
      <c r="D965" s="4" t="s">
        <v>4578</v>
      </c>
      <c r="E965" s="4" t="s">
        <v>22</v>
      </c>
      <c r="F965" s="4" t="s">
        <v>22</v>
      </c>
      <c r="G965" s="4" t="s">
        <v>15</v>
      </c>
      <c r="H965" s="4" t="s">
        <v>92</v>
      </c>
      <c r="I965" s="57">
        <v>344.1</v>
      </c>
      <c r="J965" s="5">
        <f t="shared" si="36"/>
        <v>2064.6000000000004</v>
      </c>
      <c r="K965" s="6">
        <v>20</v>
      </c>
      <c r="L965" s="6"/>
      <c r="M965" s="4" t="s">
        <v>4579</v>
      </c>
      <c r="N965" s="4" t="s">
        <v>70</v>
      </c>
      <c r="O965" s="4" t="s">
        <v>92</v>
      </c>
      <c r="P965" s="4" t="s">
        <v>4580</v>
      </c>
      <c r="Q965" s="4" t="s">
        <v>20</v>
      </c>
      <c r="R965" s="4" t="s">
        <v>22</v>
      </c>
      <c r="S965" s="4" t="s">
        <v>22</v>
      </c>
      <c r="T965" s="7">
        <v>48</v>
      </c>
    </row>
    <row r="966" spans="1:20" s="1" customFormat="1">
      <c r="A966" s="4" t="s">
        <v>4162</v>
      </c>
      <c r="B966" s="4" t="s">
        <v>4163</v>
      </c>
      <c r="C966" s="4" t="s">
        <v>4581</v>
      </c>
      <c r="D966" s="4" t="s">
        <v>4582</v>
      </c>
      <c r="E966" s="4" t="s">
        <v>4583</v>
      </c>
      <c r="F966" s="4" t="s">
        <v>22</v>
      </c>
      <c r="G966" s="4" t="s">
        <v>15</v>
      </c>
      <c r="H966" s="4" t="s">
        <v>201</v>
      </c>
      <c r="I966" s="57">
        <v>316.2</v>
      </c>
      <c r="J966" s="5">
        <f t="shared" si="36"/>
        <v>948.59999999999991</v>
      </c>
      <c r="K966" s="6">
        <v>20</v>
      </c>
      <c r="L966" s="6"/>
      <c r="M966" s="4" t="s">
        <v>4584</v>
      </c>
      <c r="N966" s="4" t="s">
        <v>70</v>
      </c>
      <c r="O966" s="4" t="s">
        <v>201</v>
      </c>
      <c r="P966" s="4" t="s">
        <v>4585</v>
      </c>
      <c r="Q966" s="4" t="s">
        <v>20</v>
      </c>
      <c r="R966" s="4" t="s">
        <v>22</v>
      </c>
      <c r="S966" s="4" t="s">
        <v>22</v>
      </c>
      <c r="T966" s="7">
        <v>48</v>
      </c>
    </row>
    <row r="967" spans="1:20" s="1" customFormat="1">
      <c r="A967" s="4" t="s">
        <v>4162</v>
      </c>
      <c r="B967" s="4" t="s">
        <v>4163</v>
      </c>
      <c r="C967" s="4" t="s">
        <v>4586</v>
      </c>
      <c r="D967" s="4" t="s">
        <v>4587</v>
      </c>
      <c r="E967" s="4" t="s">
        <v>4588</v>
      </c>
      <c r="F967" s="4" t="s">
        <v>22</v>
      </c>
      <c r="G967" s="4" t="s">
        <v>59</v>
      </c>
      <c r="H967" s="4" t="s">
        <v>813</v>
      </c>
      <c r="I967" s="57">
        <v>718.08</v>
      </c>
      <c r="J967" s="5">
        <f t="shared" si="36"/>
        <v>11489.28</v>
      </c>
      <c r="K967" s="6">
        <v>20</v>
      </c>
      <c r="L967" s="6"/>
      <c r="M967" s="4" t="s">
        <v>4589</v>
      </c>
      <c r="N967" s="4" t="s">
        <v>1202</v>
      </c>
      <c r="O967" s="4" t="s">
        <v>4590</v>
      </c>
      <c r="P967" s="4" t="s">
        <v>4591</v>
      </c>
      <c r="Q967" s="4" t="s">
        <v>20</v>
      </c>
      <c r="R967" s="4" t="s">
        <v>22</v>
      </c>
      <c r="S967" s="4" t="s">
        <v>22</v>
      </c>
      <c r="T967" s="7">
        <v>48</v>
      </c>
    </row>
    <row r="968" spans="1:20" s="1" customFormat="1">
      <c r="A968" s="4" t="s">
        <v>4162</v>
      </c>
      <c r="B968" s="4" t="s">
        <v>4163</v>
      </c>
      <c r="C968" s="4" t="s">
        <v>4592</v>
      </c>
      <c r="D968" s="4" t="s">
        <v>4593</v>
      </c>
      <c r="E968" s="4" t="s">
        <v>4594</v>
      </c>
      <c r="F968" s="4" t="s">
        <v>22</v>
      </c>
      <c r="G968" s="4" t="s">
        <v>59</v>
      </c>
      <c r="H968" s="4" t="s">
        <v>92</v>
      </c>
      <c r="I968" s="57">
        <v>113.49</v>
      </c>
      <c r="J968" s="5">
        <f t="shared" si="36"/>
        <v>680.93999999999994</v>
      </c>
      <c r="K968" s="6">
        <v>20</v>
      </c>
      <c r="L968" s="6"/>
      <c r="M968" s="4" t="s">
        <v>4595</v>
      </c>
      <c r="N968" s="4" t="s">
        <v>1160</v>
      </c>
      <c r="O968" s="4" t="s">
        <v>4596</v>
      </c>
      <c r="P968" s="4" t="s">
        <v>4597</v>
      </c>
      <c r="Q968" s="4" t="s">
        <v>20</v>
      </c>
      <c r="R968" s="4" t="s">
        <v>22</v>
      </c>
      <c r="S968" s="4" t="s">
        <v>22</v>
      </c>
      <c r="T968" s="7">
        <v>48</v>
      </c>
    </row>
    <row r="969" spans="1:20" s="1" customFormat="1">
      <c r="A969" s="4" t="s">
        <v>4162</v>
      </c>
      <c r="B969" s="4" t="s">
        <v>4163</v>
      </c>
      <c r="C969" s="4" t="s">
        <v>4598</v>
      </c>
      <c r="D969" s="4" t="s">
        <v>4599</v>
      </c>
      <c r="E969" s="4" t="s">
        <v>4600</v>
      </c>
      <c r="F969" s="4" t="s">
        <v>22</v>
      </c>
      <c r="G969" s="4" t="s">
        <v>15</v>
      </c>
      <c r="H969" s="4" t="s">
        <v>110</v>
      </c>
      <c r="I969" s="57">
        <v>187.21</v>
      </c>
      <c r="J969" s="5">
        <f t="shared" si="36"/>
        <v>1872.1000000000001</v>
      </c>
      <c r="K969" s="6">
        <v>20</v>
      </c>
      <c r="L969" s="6"/>
      <c r="M969" s="4" t="s">
        <v>4601</v>
      </c>
      <c r="N969" s="4" t="s">
        <v>423</v>
      </c>
      <c r="O969" s="4" t="s">
        <v>110</v>
      </c>
      <c r="P969" s="4" t="s">
        <v>4602</v>
      </c>
      <c r="Q969" s="4" t="s">
        <v>20</v>
      </c>
      <c r="R969" s="4" t="s">
        <v>22</v>
      </c>
      <c r="S969" s="4" t="s">
        <v>22</v>
      </c>
      <c r="T969" s="7">
        <v>48</v>
      </c>
    </row>
    <row r="970" spans="1:20" s="1" customFormat="1">
      <c r="A970" s="4" t="s">
        <v>4162</v>
      </c>
      <c r="B970" s="4" t="s">
        <v>4163</v>
      </c>
      <c r="C970" s="4" t="s">
        <v>4603</v>
      </c>
      <c r="D970" s="4" t="s">
        <v>4604</v>
      </c>
      <c r="E970" s="4" t="s">
        <v>4605</v>
      </c>
      <c r="F970" s="4" t="s">
        <v>22</v>
      </c>
      <c r="G970" s="4" t="s">
        <v>59</v>
      </c>
      <c r="H970" s="4" t="s">
        <v>2307</v>
      </c>
      <c r="I970" s="57">
        <v>150</v>
      </c>
      <c r="J970" s="5">
        <f t="shared" si="36"/>
        <v>13500</v>
      </c>
      <c r="K970" s="6">
        <v>20</v>
      </c>
      <c r="L970" s="6"/>
      <c r="M970" s="4" t="s">
        <v>4606</v>
      </c>
      <c r="N970" s="4" t="s">
        <v>2189</v>
      </c>
      <c r="O970" s="4" t="s">
        <v>4607</v>
      </c>
      <c r="P970" s="4" t="s">
        <v>4608</v>
      </c>
      <c r="Q970" s="4" t="s">
        <v>20</v>
      </c>
      <c r="R970" s="4" t="s">
        <v>22</v>
      </c>
      <c r="S970" s="4" t="s">
        <v>3220</v>
      </c>
      <c r="T970" s="7">
        <v>48</v>
      </c>
    </row>
    <row r="971" spans="1:20" s="1" customFormat="1">
      <c r="A971" s="4" t="s">
        <v>4162</v>
      </c>
      <c r="B971" s="4" t="s">
        <v>4163</v>
      </c>
      <c r="C971" s="4" t="s">
        <v>4609</v>
      </c>
      <c r="D971" s="4" t="s">
        <v>4610</v>
      </c>
      <c r="E971" s="4" t="s">
        <v>4611</v>
      </c>
      <c r="F971" s="4" t="s">
        <v>22</v>
      </c>
      <c r="G971" s="4" t="s">
        <v>59</v>
      </c>
      <c r="H971" s="4" t="s">
        <v>2374</v>
      </c>
      <c r="I971" s="57">
        <v>150.35</v>
      </c>
      <c r="J971" s="5">
        <f t="shared" si="36"/>
        <v>7216.7999999999993</v>
      </c>
      <c r="K971" s="6">
        <v>20</v>
      </c>
      <c r="L971" s="6"/>
      <c r="M971" s="4" t="s">
        <v>4612</v>
      </c>
      <c r="N971" s="4" t="s">
        <v>2189</v>
      </c>
      <c r="O971" s="4" t="s">
        <v>4613</v>
      </c>
      <c r="P971" s="4" t="s">
        <v>4614</v>
      </c>
      <c r="Q971" s="4" t="s">
        <v>20</v>
      </c>
      <c r="R971" s="4" t="s">
        <v>22</v>
      </c>
      <c r="S971" s="4" t="s">
        <v>22</v>
      </c>
      <c r="T971" s="7">
        <v>48</v>
      </c>
    </row>
    <row r="972" spans="1:20" s="1" customFormat="1">
      <c r="A972" s="4" t="s">
        <v>4162</v>
      </c>
      <c r="B972" s="4" t="s">
        <v>4163</v>
      </c>
      <c r="C972" s="4" t="s">
        <v>4615</v>
      </c>
      <c r="D972" s="4" t="s">
        <v>4616</v>
      </c>
      <c r="E972" s="4" t="s">
        <v>22</v>
      </c>
      <c r="F972" s="4" t="s">
        <v>22</v>
      </c>
      <c r="G972" s="4" t="s">
        <v>421</v>
      </c>
      <c r="H972" s="4" t="s">
        <v>110</v>
      </c>
      <c r="I972" s="57">
        <v>30.62</v>
      </c>
      <c r="J972" s="5">
        <f t="shared" si="36"/>
        <v>306.2</v>
      </c>
      <c r="K972" s="6">
        <v>20</v>
      </c>
      <c r="L972" s="6"/>
      <c r="M972" s="4" t="s">
        <v>4617</v>
      </c>
      <c r="N972" s="4" t="s">
        <v>70</v>
      </c>
      <c r="O972" s="4" t="s">
        <v>110</v>
      </c>
      <c r="P972" s="4" t="s">
        <v>4618</v>
      </c>
      <c r="Q972" s="4" t="s">
        <v>20</v>
      </c>
      <c r="R972" s="4" t="s">
        <v>22</v>
      </c>
      <c r="S972" s="4" t="s">
        <v>22</v>
      </c>
      <c r="T972" s="7">
        <v>48</v>
      </c>
    </row>
    <row r="973" spans="1:20" s="1" customFormat="1">
      <c r="A973" s="9" t="s">
        <v>4162</v>
      </c>
      <c r="B973" s="9" t="s">
        <v>4163</v>
      </c>
      <c r="C973" s="9" t="s">
        <v>8119</v>
      </c>
      <c r="D973" s="9" t="s">
        <v>8120</v>
      </c>
      <c r="E973" s="9" t="s">
        <v>8121</v>
      </c>
      <c r="F973" s="9" t="s">
        <v>22</v>
      </c>
      <c r="G973" s="9" t="s">
        <v>15</v>
      </c>
      <c r="H973" s="9" t="s">
        <v>75</v>
      </c>
      <c r="I973" s="58">
        <v>0</v>
      </c>
      <c r="J973" s="10">
        <v>0</v>
      </c>
      <c r="K973" s="12">
        <v>20</v>
      </c>
      <c r="L973" s="12"/>
      <c r="M973" s="4" t="s">
        <v>4619</v>
      </c>
      <c r="N973" s="9" t="s">
        <v>645</v>
      </c>
      <c r="O973" s="9" t="s">
        <v>4620</v>
      </c>
      <c r="P973" s="4" t="s">
        <v>8122</v>
      </c>
      <c r="Q973" s="4" t="s">
        <v>20</v>
      </c>
      <c r="R973" s="4" t="s">
        <v>22</v>
      </c>
      <c r="S973" s="9" t="s">
        <v>22</v>
      </c>
      <c r="T973" s="13">
        <v>48</v>
      </c>
    </row>
    <row r="974" spans="1:20" s="1" customFormat="1">
      <c r="A974" s="4" t="s">
        <v>4162</v>
      </c>
      <c r="B974" s="4" t="s">
        <v>4163</v>
      </c>
      <c r="C974" s="4" t="s">
        <v>4621</v>
      </c>
      <c r="D974" s="4" t="s">
        <v>4622</v>
      </c>
      <c r="E974" s="4" t="s">
        <v>4623</v>
      </c>
      <c r="F974" s="4" t="s">
        <v>22</v>
      </c>
      <c r="G974" s="4" t="s">
        <v>15</v>
      </c>
      <c r="H974" s="4" t="s">
        <v>92</v>
      </c>
      <c r="I974" s="57">
        <v>324.7</v>
      </c>
      <c r="J974" s="5">
        <f>H974*I974</f>
        <v>1948.1999999999998</v>
      </c>
      <c r="K974" s="6">
        <v>20</v>
      </c>
      <c r="L974" s="6"/>
      <c r="M974" s="4" t="s">
        <v>4624</v>
      </c>
      <c r="N974" s="4" t="s">
        <v>1160</v>
      </c>
      <c r="O974" s="4" t="s">
        <v>646</v>
      </c>
      <c r="P974" s="4" t="s">
        <v>4625</v>
      </c>
      <c r="Q974" s="4" t="s">
        <v>20</v>
      </c>
      <c r="R974" s="4" t="s">
        <v>22</v>
      </c>
      <c r="S974" s="4" t="s">
        <v>22</v>
      </c>
      <c r="T974" s="7">
        <v>48</v>
      </c>
    </row>
    <row r="975" spans="1:20" s="1" customFormat="1">
      <c r="A975" s="9" t="s">
        <v>4162</v>
      </c>
      <c r="B975" s="9" t="s">
        <v>4163</v>
      </c>
      <c r="C975" s="9" t="s">
        <v>8123</v>
      </c>
      <c r="D975" s="9" t="s">
        <v>8124</v>
      </c>
      <c r="E975" s="9" t="s">
        <v>8125</v>
      </c>
      <c r="F975" s="9" t="s">
        <v>22</v>
      </c>
      <c r="G975" s="9" t="s">
        <v>15</v>
      </c>
      <c r="H975" s="9" t="s">
        <v>2258</v>
      </c>
      <c r="I975" s="58">
        <v>0</v>
      </c>
      <c r="J975" s="10">
        <v>0</v>
      </c>
      <c r="K975" s="12">
        <v>20</v>
      </c>
      <c r="L975" s="12"/>
      <c r="M975" s="4" t="s">
        <v>8126</v>
      </c>
      <c r="N975" s="9" t="s">
        <v>1160</v>
      </c>
      <c r="O975" s="9" t="s">
        <v>8127</v>
      </c>
      <c r="P975" s="4" t="s">
        <v>8128</v>
      </c>
      <c r="Q975" s="4" t="s">
        <v>20</v>
      </c>
      <c r="R975" s="4" t="s">
        <v>22</v>
      </c>
      <c r="S975" s="9" t="s">
        <v>22</v>
      </c>
      <c r="T975" s="13">
        <v>48</v>
      </c>
    </row>
    <row r="976" spans="1:20" s="1" customFormat="1">
      <c r="A976" s="4" t="s">
        <v>4162</v>
      </c>
      <c r="B976" s="4" t="s">
        <v>4163</v>
      </c>
      <c r="C976" s="4" t="s">
        <v>4626</v>
      </c>
      <c r="D976" s="4" t="s">
        <v>4627</v>
      </c>
      <c r="E976" s="4" t="s">
        <v>4628</v>
      </c>
      <c r="F976" s="4" t="s">
        <v>22</v>
      </c>
      <c r="G976" s="4" t="s">
        <v>15</v>
      </c>
      <c r="H976" s="4" t="s">
        <v>16</v>
      </c>
      <c r="I976" s="57">
        <v>322.77</v>
      </c>
      <c r="J976" s="5">
        <f>H976*I976</f>
        <v>645.54</v>
      </c>
      <c r="K976" s="6">
        <v>20</v>
      </c>
      <c r="L976" s="6"/>
      <c r="M976" s="4" t="s">
        <v>4629</v>
      </c>
      <c r="N976" s="4" t="s">
        <v>70</v>
      </c>
      <c r="O976" s="4" t="s">
        <v>16</v>
      </c>
      <c r="P976" s="4" t="s">
        <v>4630</v>
      </c>
      <c r="Q976" s="4" t="s">
        <v>20</v>
      </c>
      <c r="R976" s="4" t="s">
        <v>22</v>
      </c>
      <c r="S976" s="4" t="s">
        <v>22</v>
      </c>
      <c r="T976" s="7">
        <v>48</v>
      </c>
    </row>
    <row r="977" spans="1:20" s="1" customFormat="1">
      <c r="A977" s="9" t="s">
        <v>4162</v>
      </c>
      <c r="B977" s="9" t="s">
        <v>4163</v>
      </c>
      <c r="C977" s="9" t="s">
        <v>8129</v>
      </c>
      <c r="D977" s="9" t="s">
        <v>8130</v>
      </c>
      <c r="E977" s="9" t="s">
        <v>8131</v>
      </c>
      <c r="F977" s="9" t="s">
        <v>22</v>
      </c>
      <c r="G977" s="9" t="s">
        <v>15</v>
      </c>
      <c r="H977" s="9" t="s">
        <v>805</v>
      </c>
      <c r="I977" s="58">
        <v>0</v>
      </c>
      <c r="J977" s="10">
        <v>0</v>
      </c>
      <c r="K977" s="12">
        <v>20</v>
      </c>
      <c r="L977" s="12"/>
      <c r="M977" s="4" t="s">
        <v>8132</v>
      </c>
      <c r="N977" s="9" t="s">
        <v>4193</v>
      </c>
      <c r="O977" s="9" t="s">
        <v>8133</v>
      </c>
      <c r="P977" s="4" t="s">
        <v>8134</v>
      </c>
      <c r="Q977" s="4" t="s">
        <v>20</v>
      </c>
      <c r="R977" s="4" t="s">
        <v>22</v>
      </c>
      <c r="S977" s="9" t="s">
        <v>22</v>
      </c>
      <c r="T977" s="13">
        <v>48</v>
      </c>
    </row>
    <row r="978" spans="1:20" s="1" customFormat="1">
      <c r="A978" s="9" t="s">
        <v>4162</v>
      </c>
      <c r="B978" s="9" t="s">
        <v>4163</v>
      </c>
      <c r="C978" s="9" t="s">
        <v>8135</v>
      </c>
      <c r="D978" s="9" t="s">
        <v>8136</v>
      </c>
      <c r="E978" s="9" t="s">
        <v>8137</v>
      </c>
      <c r="F978" s="9" t="s">
        <v>22</v>
      </c>
      <c r="G978" s="9" t="s">
        <v>15</v>
      </c>
      <c r="H978" s="9" t="s">
        <v>366</v>
      </c>
      <c r="I978" s="58">
        <v>0</v>
      </c>
      <c r="J978" s="10">
        <v>0</v>
      </c>
      <c r="K978" s="12">
        <v>20</v>
      </c>
      <c r="L978" s="12"/>
      <c r="M978" s="4" t="s">
        <v>8138</v>
      </c>
      <c r="N978" s="9" t="s">
        <v>70</v>
      </c>
      <c r="O978" s="9" t="s">
        <v>366</v>
      </c>
      <c r="P978" s="4" t="s">
        <v>8139</v>
      </c>
      <c r="Q978" s="4" t="s">
        <v>20</v>
      </c>
      <c r="R978" s="4" t="s">
        <v>22</v>
      </c>
      <c r="S978" s="9" t="s">
        <v>22</v>
      </c>
      <c r="T978" s="13">
        <v>48</v>
      </c>
    </row>
    <row r="979" spans="1:20" s="1" customFormat="1">
      <c r="A979" s="9" t="s">
        <v>4162</v>
      </c>
      <c r="B979" s="9" t="s">
        <v>4163</v>
      </c>
      <c r="C979" s="9" t="s">
        <v>8140</v>
      </c>
      <c r="D979" s="9" t="s">
        <v>8141</v>
      </c>
      <c r="E979" s="9" t="s">
        <v>8142</v>
      </c>
      <c r="F979" s="9" t="s">
        <v>22</v>
      </c>
      <c r="G979" s="9" t="s">
        <v>15</v>
      </c>
      <c r="H979" s="9" t="s">
        <v>366</v>
      </c>
      <c r="I979" s="58">
        <v>0</v>
      </c>
      <c r="J979" s="10">
        <v>0</v>
      </c>
      <c r="K979" s="12">
        <v>20</v>
      </c>
      <c r="L979" s="12"/>
      <c r="M979" s="4" t="s">
        <v>8143</v>
      </c>
      <c r="N979" s="9" t="s">
        <v>70</v>
      </c>
      <c r="O979" s="9" t="s">
        <v>366</v>
      </c>
      <c r="P979" s="4" t="s">
        <v>8144</v>
      </c>
      <c r="Q979" s="4" t="s">
        <v>20</v>
      </c>
      <c r="R979" s="4" t="s">
        <v>22</v>
      </c>
      <c r="S979" s="9" t="s">
        <v>22</v>
      </c>
      <c r="T979" s="13">
        <v>48</v>
      </c>
    </row>
    <row r="980" spans="1:20" s="1" customFormat="1">
      <c r="A980" s="9" t="s">
        <v>4162</v>
      </c>
      <c r="B980" s="9" t="s">
        <v>4163</v>
      </c>
      <c r="C980" s="9" t="s">
        <v>8145</v>
      </c>
      <c r="D980" s="9" t="s">
        <v>8146</v>
      </c>
      <c r="E980" s="9" t="s">
        <v>8147</v>
      </c>
      <c r="F980" s="9" t="s">
        <v>22</v>
      </c>
      <c r="G980" s="9" t="s">
        <v>15</v>
      </c>
      <c r="H980" s="9" t="s">
        <v>2374</v>
      </c>
      <c r="I980" s="58">
        <v>0</v>
      </c>
      <c r="J980" s="10">
        <v>0</v>
      </c>
      <c r="K980" s="12">
        <v>20</v>
      </c>
      <c r="L980" s="12"/>
      <c r="M980" s="4" t="s">
        <v>8148</v>
      </c>
      <c r="N980" s="9" t="s">
        <v>1160</v>
      </c>
      <c r="O980" s="9" t="s">
        <v>8149</v>
      </c>
      <c r="P980" s="4" t="s">
        <v>8150</v>
      </c>
      <c r="Q980" s="4" t="s">
        <v>20</v>
      </c>
      <c r="R980" s="4" t="s">
        <v>22</v>
      </c>
      <c r="S980" s="9" t="s">
        <v>22</v>
      </c>
      <c r="T980" s="13">
        <v>48</v>
      </c>
    </row>
    <row r="981" spans="1:20" s="1" customFormat="1">
      <c r="A981" s="4" t="s">
        <v>4162</v>
      </c>
      <c r="B981" s="4" t="s">
        <v>4163</v>
      </c>
      <c r="C981" s="4" t="s">
        <v>4631</v>
      </c>
      <c r="D981" s="4" t="s">
        <v>4632</v>
      </c>
      <c r="E981" s="4" t="s">
        <v>4633</v>
      </c>
      <c r="F981" s="4" t="s">
        <v>22</v>
      </c>
      <c r="G981" s="4" t="s">
        <v>32</v>
      </c>
      <c r="H981" s="4" t="s">
        <v>110</v>
      </c>
      <c r="I981" s="57">
        <v>1169.28</v>
      </c>
      <c r="J981" s="5">
        <f t="shared" ref="J981:J1012" si="37">H981*I981</f>
        <v>11692.8</v>
      </c>
      <c r="K981" s="6">
        <v>20</v>
      </c>
      <c r="L981" s="6"/>
      <c r="M981" s="4" t="s">
        <v>4634</v>
      </c>
      <c r="N981" s="4" t="s">
        <v>482</v>
      </c>
      <c r="O981" s="4" t="s">
        <v>110</v>
      </c>
      <c r="P981" s="4" t="s">
        <v>4635</v>
      </c>
      <c r="Q981" s="4" t="s">
        <v>20</v>
      </c>
      <c r="R981" s="4" t="s">
        <v>22</v>
      </c>
      <c r="S981" s="4" t="s">
        <v>22</v>
      </c>
      <c r="T981" s="7">
        <v>48</v>
      </c>
    </row>
    <row r="982" spans="1:20" s="1" customFormat="1">
      <c r="A982" s="4" t="s">
        <v>4162</v>
      </c>
      <c r="B982" s="4" t="s">
        <v>4163</v>
      </c>
      <c r="C982" s="4" t="s">
        <v>4636</v>
      </c>
      <c r="D982" s="4" t="s">
        <v>4637</v>
      </c>
      <c r="E982" s="4" t="s">
        <v>4638</v>
      </c>
      <c r="F982" s="4" t="s">
        <v>22</v>
      </c>
      <c r="G982" s="4" t="s">
        <v>32</v>
      </c>
      <c r="H982" s="4" t="s">
        <v>110</v>
      </c>
      <c r="I982" s="57">
        <v>1394.99</v>
      </c>
      <c r="J982" s="5">
        <f t="shared" si="37"/>
        <v>13949.9</v>
      </c>
      <c r="K982" s="6">
        <v>20</v>
      </c>
      <c r="L982" s="6"/>
      <c r="M982" s="4" t="s">
        <v>4639</v>
      </c>
      <c r="N982" s="4" t="s">
        <v>70</v>
      </c>
      <c r="O982" s="4" t="s">
        <v>110</v>
      </c>
      <c r="P982" s="4" t="s">
        <v>4640</v>
      </c>
      <c r="Q982" s="4" t="s">
        <v>20</v>
      </c>
      <c r="R982" s="4" t="s">
        <v>22</v>
      </c>
      <c r="S982" s="4" t="s">
        <v>22</v>
      </c>
      <c r="T982" s="7">
        <v>48</v>
      </c>
    </row>
    <row r="983" spans="1:20" s="1" customFormat="1">
      <c r="A983" s="4" t="s">
        <v>4162</v>
      </c>
      <c r="B983" s="4" t="s">
        <v>4163</v>
      </c>
      <c r="C983" s="4" t="s">
        <v>4641</v>
      </c>
      <c r="D983" s="4" t="s">
        <v>4642</v>
      </c>
      <c r="E983" s="4" t="s">
        <v>22</v>
      </c>
      <c r="F983" s="4" t="s">
        <v>22</v>
      </c>
      <c r="G983" s="4" t="s">
        <v>59</v>
      </c>
      <c r="H983" s="4" t="s">
        <v>448</v>
      </c>
      <c r="I983" s="57">
        <v>13.94</v>
      </c>
      <c r="J983" s="5">
        <f t="shared" si="37"/>
        <v>167.28</v>
      </c>
      <c r="K983" s="6">
        <v>20</v>
      </c>
      <c r="L983" s="6"/>
      <c r="M983" s="4" t="s">
        <v>4643</v>
      </c>
      <c r="N983" s="4" t="s">
        <v>70</v>
      </c>
      <c r="O983" s="4" t="s">
        <v>448</v>
      </c>
      <c r="P983" s="4" t="s">
        <v>4644</v>
      </c>
      <c r="Q983" s="4" t="s">
        <v>20</v>
      </c>
      <c r="R983" s="4" t="s">
        <v>22</v>
      </c>
      <c r="S983" s="4" t="s">
        <v>22</v>
      </c>
      <c r="T983" s="7"/>
    </row>
    <row r="984" spans="1:20" s="1" customFormat="1">
      <c r="A984" s="4" t="s">
        <v>4645</v>
      </c>
      <c r="B984" s="4" t="s">
        <v>4646</v>
      </c>
      <c r="C984" s="4" t="s">
        <v>4647</v>
      </c>
      <c r="D984" s="4" t="s">
        <v>4648</v>
      </c>
      <c r="E984" s="4" t="s">
        <v>4649</v>
      </c>
      <c r="F984" s="4" t="s">
        <v>22</v>
      </c>
      <c r="G984" s="4" t="s">
        <v>59</v>
      </c>
      <c r="H984" s="4" t="s">
        <v>16</v>
      </c>
      <c r="I984" s="57">
        <v>186</v>
      </c>
      <c r="J984" s="5">
        <f t="shared" si="37"/>
        <v>372</v>
      </c>
      <c r="K984" s="6">
        <v>22</v>
      </c>
      <c r="L984" s="6"/>
      <c r="M984" s="4" t="s">
        <v>4650</v>
      </c>
      <c r="N984" s="4" t="s">
        <v>70</v>
      </c>
      <c r="O984" s="4" t="s">
        <v>16</v>
      </c>
      <c r="P984" s="4" t="s">
        <v>4651</v>
      </c>
      <c r="Q984" s="4" t="s">
        <v>20</v>
      </c>
      <c r="R984" s="4" t="s">
        <v>4652</v>
      </c>
      <c r="S984" s="4" t="s">
        <v>22</v>
      </c>
      <c r="T984" s="7">
        <v>48</v>
      </c>
    </row>
    <row r="985" spans="1:20" s="1" customFormat="1">
      <c r="A985" s="4" t="s">
        <v>4645</v>
      </c>
      <c r="B985" s="4" t="s">
        <v>4646</v>
      </c>
      <c r="C985" s="4" t="s">
        <v>4653</v>
      </c>
      <c r="D985" s="4" t="s">
        <v>4654</v>
      </c>
      <c r="E985" s="4" t="s">
        <v>4655</v>
      </c>
      <c r="F985" s="4" t="s">
        <v>22</v>
      </c>
      <c r="G985" s="4" t="s">
        <v>59</v>
      </c>
      <c r="H985" s="4" t="s">
        <v>201</v>
      </c>
      <c r="I985" s="57">
        <v>138</v>
      </c>
      <c r="J985" s="5">
        <f t="shared" si="37"/>
        <v>414</v>
      </c>
      <c r="K985" s="6">
        <v>22</v>
      </c>
      <c r="L985" s="6"/>
      <c r="M985" s="4" t="s">
        <v>4656</v>
      </c>
      <c r="N985" s="4" t="s">
        <v>70</v>
      </c>
      <c r="O985" s="4" t="s">
        <v>201</v>
      </c>
      <c r="P985" s="4" t="s">
        <v>4657</v>
      </c>
      <c r="Q985" s="4" t="s">
        <v>20</v>
      </c>
      <c r="R985" s="4" t="s">
        <v>4658</v>
      </c>
      <c r="S985" s="4" t="s">
        <v>22</v>
      </c>
      <c r="T985" s="7">
        <v>48</v>
      </c>
    </row>
    <row r="986" spans="1:20" s="1" customFormat="1">
      <c r="A986" s="4" t="s">
        <v>4645</v>
      </c>
      <c r="B986" s="4" t="s">
        <v>4646</v>
      </c>
      <c r="C986" s="4" t="s">
        <v>4659</v>
      </c>
      <c r="D986" s="4" t="s">
        <v>4660</v>
      </c>
      <c r="E986" s="4" t="s">
        <v>4661</v>
      </c>
      <c r="F986" s="4" t="s">
        <v>22</v>
      </c>
      <c r="G986" s="4" t="s">
        <v>59</v>
      </c>
      <c r="H986" s="4" t="s">
        <v>27</v>
      </c>
      <c r="I986" s="57">
        <v>225</v>
      </c>
      <c r="J986" s="5">
        <f t="shared" si="37"/>
        <v>225</v>
      </c>
      <c r="K986" s="6">
        <v>22</v>
      </c>
      <c r="L986" s="6"/>
      <c r="M986" s="4" t="s">
        <v>4662</v>
      </c>
      <c r="N986" s="4" t="s">
        <v>70</v>
      </c>
      <c r="O986" s="4" t="s">
        <v>27</v>
      </c>
      <c r="P986" s="4" t="s">
        <v>4663</v>
      </c>
      <c r="Q986" s="4" t="s">
        <v>20</v>
      </c>
      <c r="R986" s="4" t="s">
        <v>4664</v>
      </c>
      <c r="S986" s="4" t="s">
        <v>22</v>
      </c>
      <c r="T986" s="7">
        <v>48</v>
      </c>
    </row>
    <row r="987" spans="1:20" s="1" customFormat="1">
      <c r="A987" s="4" t="s">
        <v>4645</v>
      </c>
      <c r="B987" s="4" t="s">
        <v>4646</v>
      </c>
      <c r="C987" s="4" t="s">
        <v>4665</v>
      </c>
      <c r="D987" s="4" t="s">
        <v>4666</v>
      </c>
      <c r="E987" s="4" t="s">
        <v>4667</v>
      </c>
      <c r="F987" s="4" t="s">
        <v>22</v>
      </c>
      <c r="G987" s="4" t="s">
        <v>59</v>
      </c>
      <c r="H987" s="4" t="s">
        <v>27</v>
      </c>
      <c r="I987" s="57">
        <v>159</v>
      </c>
      <c r="J987" s="5">
        <f t="shared" si="37"/>
        <v>159</v>
      </c>
      <c r="K987" s="6">
        <v>22</v>
      </c>
      <c r="L987" s="6"/>
      <c r="M987" s="4" t="s">
        <v>4668</v>
      </c>
      <c r="N987" s="4" t="s">
        <v>70</v>
      </c>
      <c r="O987" s="4" t="s">
        <v>27</v>
      </c>
      <c r="P987" s="4" t="s">
        <v>4669</v>
      </c>
      <c r="Q987" s="4" t="s">
        <v>20</v>
      </c>
      <c r="R987" s="4" t="s">
        <v>22</v>
      </c>
      <c r="S987" s="4" t="s">
        <v>22</v>
      </c>
      <c r="T987" s="7">
        <v>48</v>
      </c>
    </row>
    <row r="988" spans="1:20" s="1" customFormat="1">
      <c r="A988" s="4" t="s">
        <v>4645</v>
      </c>
      <c r="B988" s="4" t="s">
        <v>4646</v>
      </c>
      <c r="C988" s="4" t="s">
        <v>4670</v>
      </c>
      <c r="D988" s="4" t="s">
        <v>4671</v>
      </c>
      <c r="E988" s="4" t="s">
        <v>4672</v>
      </c>
      <c r="F988" s="4" t="s">
        <v>22</v>
      </c>
      <c r="G988" s="4" t="s">
        <v>59</v>
      </c>
      <c r="H988" s="4" t="s">
        <v>16</v>
      </c>
      <c r="I988" s="57">
        <v>233</v>
      </c>
      <c r="J988" s="5">
        <f t="shared" si="37"/>
        <v>466</v>
      </c>
      <c r="K988" s="6">
        <v>22</v>
      </c>
      <c r="L988" s="6"/>
      <c r="M988" s="4" t="s">
        <v>4673</v>
      </c>
      <c r="N988" s="4" t="s">
        <v>70</v>
      </c>
      <c r="O988" s="4" t="s">
        <v>16</v>
      </c>
      <c r="P988" s="4" t="s">
        <v>4674</v>
      </c>
      <c r="Q988" s="4" t="s">
        <v>20</v>
      </c>
      <c r="R988" s="4" t="s">
        <v>22</v>
      </c>
      <c r="S988" s="4" t="s">
        <v>22</v>
      </c>
      <c r="T988" s="7">
        <v>48</v>
      </c>
    </row>
    <row r="989" spans="1:20" s="1" customFormat="1">
      <c r="A989" s="4" t="s">
        <v>4645</v>
      </c>
      <c r="B989" s="4" t="s">
        <v>4646</v>
      </c>
      <c r="C989" s="4" t="s">
        <v>4675</v>
      </c>
      <c r="D989" s="4" t="s">
        <v>4676</v>
      </c>
      <c r="E989" s="4" t="s">
        <v>4677</v>
      </c>
      <c r="F989" s="4" t="s">
        <v>22</v>
      </c>
      <c r="G989" s="4" t="s">
        <v>59</v>
      </c>
      <c r="H989" s="4" t="s">
        <v>16</v>
      </c>
      <c r="I989" s="57">
        <v>119</v>
      </c>
      <c r="J989" s="5">
        <f t="shared" si="37"/>
        <v>238</v>
      </c>
      <c r="K989" s="6">
        <v>22</v>
      </c>
      <c r="L989" s="6"/>
      <c r="M989" s="4" t="s">
        <v>4678</v>
      </c>
      <c r="N989" s="4" t="s">
        <v>70</v>
      </c>
      <c r="O989" s="4" t="s">
        <v>16</v>
      </c>
      <c r="P989" s="4" t="s">
        <v>4679</v>
      </c>
      <c r="Q989" s="4" t="s">
        <v>20</v>
      </c>
      <c r="R989" s="4" t="s">
        <v>22</v>
      </c>
      <c r="S989" s="4" t="s">
        <v>22</v>
      </c>
      <c r="T989" s="7">
        <v>48</v>
      </c>
    </row>
    <row r="990" spans="1:20" s="1" customFormat="1">
      <c r="A990" s="4" t="s">
        <v>4680</v>
      </c>
      <c r="B990" s="4" t="s">
        <v>4681</v>
      </c>
      <c r="C990" s="4" t="s">
        <v>4682</v>
      </c>
      <c r="D990" s="4" t="s">
        <v>4683</v>
      </c>
      <c r="E990" s="4" t="s">
        <v>4684</v>
      </c>
      <c r="F990" s="4" t="s">
        <v>22</v>
      </c>
      <c r="G990" s="4" t="s">
        <v>59</v>
      </c>
      <c r="H990" s="4" t="s">
        <v>16</v>
      </c>
      <c r="I990" s="57">
        <v>325</v>
      </c>
      <c r="J990" s="5">
        <f t="shared" si="37"/>
        <v>650</v>
      </c>
      <c r="K990" s="6">
        <v>22</v>
      </c>
      <c r="L990" s="6"/>
      <c r="M990" s="4" t="s">
        <v>4685</v>
      </c>
      <c r="N990" s="4" t="s">
        <v>482</v>
      </c>
      <c r="O990" s="4" t="s">
        <v>16</v>
      </c>
      <c r="P990" s="4" t="s">
        <v>4686</v>
      </c>
      <c r="Q990" s="4" t="s">
        <v>20</v>
      </c>
      <c r="R990" s="4" t="s">
        <v>22</v>
      </c>
      <c r="S990" s="4" t="s">
        <v>22</v>
      </c>
      <c r="T990" s="7">
        <v>48</v>
      </c>
    </row>
    <row r="991" spans="1:20" s="1" customFormat="1">
      <c r="A991" s="4" t="s">
        <v>4680</v>
      </c>
      <c r="B991" s="4" t="s">
        <v>4681</v>
      </c>
      <c r="C991" s="4" t="s">
        <v>4687</v>
      </c>
      <c r="D991" s="4" t="s">
        <v>4688</v>
      </c>
      <c r="E991" s="4" t="s">
        <v>4689</v>
      </c>
      <c r="F991" s="4" t="s">
        <v>22</v>
      </c>
      <c r="G991" s="4" t="s">
        <v>59</v>
      </c>
      <c r="H991" s="4" t="s">
        <v>16</v>
      </c>
      <c r="I991" s="57">
        <v>530.46</v>
      </c>
      <c r="J991" s="5">
        <f t="shared" si="37"/>
        <v>1060.92</v>
      </c>
      <c r="K991" s="6">
        <v>22</v>
      </c>
      <c r="L991" s="6"/>
      <c r="M991" s="4" t="s">
        <v>4690</v>
      </c>
      <c r="N991" s="4" t="s">
        <v>482</v>
      </c>
      <c r="O991" s="4" t="s">
        <v>16</v>
      </c>
      <c r="P991" s="4" t="s">
        <v>4691</v>
      </c>
      <c r="Q991" s="4" t="s">
        <v>20</v>
      </c>
      <c r="R991" s="4" t="s">
        <v>22</v>
      </c>
      <c r="S991" s="4" t="s">
        <v>22</v>
      </c>
      <c r="T991" s="7">
        <v>48</v>
      </c>
    </row>
    <row r="992" spans="1:20" s="1" customFormat="1">
      <c r="A992" s="4" t="s">
        <v>4680</v>
      </c>
      <c r="B992" s="4" t="s">
        <v>4681</v>
      </c>
      <c r="C992" s="4" t="s">
        <v>4692</v>
      </c>
      <c r="D992" s="4" t="s">
        <v>4693</v>
      </c>
      <c r="E992" s="4" t="s">
        <v>4694</v>
      </c>
      <c r="F992" s="4" t="s">
        <v>22</v>
      </c>
      <c r="G992" s="4" t="s">
        <v>59</v>
      </c>
      <c r="H992" s="4" t="s">
        <v>254</v>
      </c>
      <c r="I992" s="57">
        <v>442.89</v>
      </c>
      <c r="J992" s="5">
        <f t="shared" si="37"/>
        <v>1771.56</v>
      </c>
      <c r="K992" s="6">
        <v>22</v>
      </c>
      <c r="L992" s="6"/>
      <c r="M992" s="4" t="s">
        <v>4695</v>
      </c>
      <c r="N992" s="4" t="s">
        <v>4696</v>
      </c>
      <c r="O992" s="4" t="s">
        <v>2525</v>
      </c>
      <c r="P992" s="4" t="s">
        <v>4697</v>
      </c>
      <c r="Q992" s="4" t="s">
        <v>20</v>
      </c>
      <c r="R992" s="4" t="s">
        <v>22</v>
      </c>
      <c r="S992" s="4" t="s">
        <v>22</v>
      </c>
      <c r="T992" s="7">
        <v>48</v>
      </c>
    </row>
    <row r="993" spans="1:20" s="1" customFormat="1">
      <c r="A993" s="4" t="s">
        <v>4680</v>
      </c>
      <c r="B993" s="4" t="s">
        <v>4681</v>
      </c>
      <c r="C993" s="4" t="s">
        <v>4698</v>
      </c>
      <c r="D993" s="4" t="s">
        <v>4699</v>
      </c>
      <c r="E993" s="4" t="s">
        <v>4700</v>
      </c>
      <c r="F993" s="4" t="s">
        <v>22</v>
      </c>
      <c r="G993" s="4" t="s">
        <v>59</v>
      </c>
      <c r="H993" s="4" t="s">
        <v>16</v>
      </c>
      <c r="I993" s="57">
        <v>120.02</v>
      </c>
      <c r="J993" s="5">
        <f t="shared" si="37"/>
        <v>240.04</v>
      </c>
      <c r="K993" s="6">
        <v>22</v>
      </c>
      <c r="L993" s="6"/>
      <c r="M993" s="4" t="s">
        <v>4701</v>
      </c>
      <c r="N993" s="4" t="s">
        <v>482</v>
      </c>
      <c r="O993" s="4" t="s">
        <v>16</v>
      </c>
      <c r="P993" s="4" t="s">
        <v>4702</v>
      </c>
      <c r="Q993" s="4" t="s">
        <v>20</v>
      </c>
      <c r="R993" s="4" t="s">
        <v>22</v>
      </c>
      <c r="S993" s="4" t="s">
        <v>22</v>
      </c>
      <c r="T993" s="7">
        <v>48</v>
      </c>
    </row>
    <row r="994" spans="1:20" s="1" customFormat="1">
      <c r="A994" s="4" t="s">
        <v>4680</v>
      </c>
      <c r="B994" s="4" t="s">
        <v>4681</v>
      </c>
      <c r="C994" s="4" t="s">
        <v>4703</v>
      </c>
      <c r="D994" s="4" t="s">
        <v>4704</v>
      </c>
      <c r="E994" s="4" t="s">
        <v>4705</v>
      </c>
      <c r="F994" s="4" t="s">
        <v>22</v>
      </c>
      <c r="G994" s="4" t="s">
        <v>59</v>
      </c>
      <c r="H994" s="4" t="s">
        <v>16</v>
      </c>
      <c r="I994" s="57">
        <v>197.19</v>
      </c>
      <c r="J994" s="5">
        <f t="shared" si="37"/>
        <v>394.38</v>
      </c>
      <c r="K994" s="6">
        <v>22</v>
      </c>
      <c r="L994" s="6"/>
      <c r="M994" s="4" t="s">
        <v>4706</v>
      </c>
      <c r="N994" s="4" t="s">
        <v>482</v>
      </c>
      <c r="O994" s="4" t="s">
        <v>16</v>
      </c>
      <c r="P994" s="4" t="s">
        <v>2913</v>
      </c>
      <c r="Q994" s="4" t="s">
        <v>20</v>
      </c>
      <c r="R994" s="4" t="s">
        <v>22</v>
      </c>
      <c r="S994" s="4" t="s">
        <v>22</v>
      </c>
      <c r="T994" s="7">
        <v>48</v>
      </c>
    </row>
    <row r="995" spans="1:20" s="1" customFormat="1">
      <c r="A995" s="4" t="s">
        <v>4680</v>
      </c>
      <c r="B995" s="4" t="s">
        <v>4681</v>
      </c>
      <c r="C995" s="4" t="s">
        <v>4707</v>
      </c>
      <c r="D995" s="4" t="s">
        <v>4708</v>
      </c>
      <c r="E995" s="4" t="s">
        <v>4709</v>
      </c>
      <c r="F995" s="4" t="s">
        <v>22</v>
      </c>
      <c r="G995" s="4" t="s">
        <v>59</v>
      </c>
      <c r="H995" s="4" t="s">
        <v>16</v>
      </c>
      <c r="I995" s="57">
        <v>51.98</v>
      </c>
      <c r="J995" s="5">
        <f t="shared" si="37"/>
        <v>103.96</v>
      </c>
      <c r="K995" s="6">
        <v>22</v>
      </c>
      <c r="L995" s="6"/>
      <c r="M995" s="4" t="s">
        <v>4710</v>
      </c>
      <c r="N995" s="4" t="s">
        <v>482</v>
      </c>
      <c r="O995" s="4" t="s">
        <v>16</v>
      </c>
      <c r="P995" s="4" t="s">
        <v>4711</v>
      </c>
      <c r="Q995" s="4" t="s">
        <v>20</v>
      </c>
      <c r="R995" s="4" t="s">
        <v>22</v>
      </c>
      <c r="S995" s="4" t="s">
        <v>22</v>
      </c>
      <c r="T995" s="7">
        <v>48</v>
      </c>
    </row>
    <row r="996" spans="1:20" s="1" customFormat="1">
      <c r="A996" s="4" t="s">
        <v>4680</v>
      </c>
      <c r="B996" s="4" t="s">
        <v>4681</v>
      </c>
      <c r="C996" s="4" t="s">
        <v>4712</v>
      </c>
      <c r="D996" s="4" t="s">
        <v>4713</v>
      </c>
      <c r="E996" s="4" t="s">
        <v>4714</v>
      </c>
      <c r="F996" s="4" t="s">
        <v>22</v>
      </c>
      <c r="G996" s="4" t="s">
        <v>59</v>
      </c>
      <c r="H996" s="4" t="s">
        <v>16</v>
      </c>
      <c r="I996" s="57">
        <v>128.84</v>
      </c>
      <c r="J996" s="5">
        <f t="shared" si="37"/>
        <v>257.68</v>
      </c>
      <c r="K996" s="6">
        <v>22</v>
      </c>
      <c r="L996" s="6"/>
      <c r="M996" s="4" t="s">
        <v>790</v>
      </c>
      <c r="N996" s="4" t="s">
        <v>482</v>
      </c>
      <c r="O996" s="4" t="s">
        <v>16</v>
      </c>
      <c r="P996" s="4" t="s">
        <v>4715</v>
      </c>
      <c r="Q996" s="4" t="s">
        <v>20</v>
      </c>
      <c r="R996" s="4" t="s">
        <v>22</v>
      </c>
      <c r="S996" s="4" t="s">
        <v>22</v>
      </c>
      <c r="T996" s="7">
        <v>48</v>
      </c>
    </row>
    <row r="997" spans="1:20" s="1" customFormat="1">
      <c r="A997" s="4" t="s">
        <v>4680</v>
      </c>
      <c r="B997" s="4" t="s">
        <v>4681</v>
      </c>
      <c r="C997" s="4" t="s">
        <v>4716</v>
      </c>
      <c r="D997" s="4" t="s">
        <v>4717</v>
      </c>
      <c r="E997" s="4" t="s">
        <v>4718</v>
      </c>
      <c r="F997" s="4" t="s">
        <v>22</v>
      </c>
      <c r="G997" s="4" t="s">
        <v>59</v>
      </c>
      <c r="H997" s="4" t="s">
        <v>16</v>
      </c>
      <c r="I997" s="57">
        <v>170.1</v>
      </c>
      <c r="J997" s="5">
        <f t="shared" si="37"/>
        <v>340.2</v>
      </c>
      <c r="K997" s="6">
        <v>22</v>
      </c>
      <c r="L997" s="6"/>
      <c r="M997" s="4" t="s">
        <v>4719</v>
      </c>
      <c r="N997" s="4" t="s">
        <v>482</v>
      </c>
      <c r="O997" s="4" t="s">
        <v>16</v>
      </c>
      <c r="P997" s="4" t="s">
        <v>3310</v>
      </c>
      <c r="Q997" s="4" t="s">
        <v>20</v>
      </c>
      <c r="R997" s="4" t="s">
        <v>22</v>
      </c>
      <c r="S997" s="4" t="s">
        <v>22</v>
      </c>
      <c r="T997" s="7">
        <v>48</v>
      </c>
    </row>
    <row r="998" spans="1:20" s="1" customFormat="1">
      <c r="A998" s="4" t="s">
        <v>4680</v>
      </c>
      <c r="B998" s="4" t="s">
        <v>4681</v>
      </c>
      <c r="C998" s="4" t="s">
        <v>4720</v>
      </c>
      <c r="D998" s="4" t="s">
        <v>4721</v>
      </c>
      <c r="E998" s="4" t="s">
        <v>4722</v>
      </c>
      <c r="F998" s="4" t="s">
        <v>22</v>
      </c>
      <c r="G998" s="4" t="s">
        <v>59</v>
      </c>
      <c r="H998" s="4" t="s">
        <v>16</v>
      </c>
      <c r="I998" s="57">
        <v>235.94</v>
      </c>
      <c r="J998" s="5">
        <f t="shared" si="37"/>
        <v>471.88</v>
      </c>
      <c r="K998" s="6">
        <v>22</v>
      </c>
      <c r="L998" s="6"/>
      <c r="M998" s="4" t="s">
        <v>4723</v>
      </c>
      <c r="N998" s="4" t="s">
        <v>482</v>
      </c>
      <c r="O998" s="4" t="s">
        <v>16</v>
      </c>
      <c r="P998" s="4" t="s">
        <v>4724</v>
      </c>
      <c r="Q998" s="4" t="s">
        <v>20</v>
      </c>
      <c r="R998" s="4" t="s">
        <v>22</v>
      </c>
      <c r="S998" s="4" t="s">
        <v>22</v>
      </c>
      <c r="T998" s="7">
        <v>48</v>
      </c>
    </row>
    <row r="999" spans="1:20" s="1" customFormat="1">
      <c r="A999" s="4" t="s">
        <v>4680</v>
      </c>
      <c r="B999" s="4" t="s">
        <v>4681</v>
      </c>
      <c r="C999" s="4" t="s">
        <v>4725</v>
      </c>
      <c r="D999" s="4" t="s">
        <v>4726</v>
      </c>
      <c r="E999" s="4" t="s">
        <v>4727</v>
      </c>
      <c r="F999" s="4" t="s">
        <v>22</v>
      </c>
      <c r="G999" s="4" t="s">
        <v>59</v>
      </c>
      <c r="H999" s="4" t="s">
        <v>16</v>
      </c>
      <c r="I999" s="57">
        <v>120.02</v>
      </c>
      <c r="J999" s="5">
        <f t="shared" si="37"/>
        <v>240.04</v>
      </c>
      <c r="K999" s="6">
        <v>22</v>
      </c>
      <c r="L999" s="6"/>
      <c r="M999" s="4" t="s">
        <v>4728</v>
      </c>
      <c r="N999" s="4" t="s">
        <v>482</v>
      </c>
      <c r="O999" s="4" t="s">
        <v>16</v>
      </c>
      <c r="P999" s="4" t="s">
        <v>4729</v>
      </c>
      <c r="Q999" s="4" t="s">
        <v>20</v>
      </c>
      <c r="R999" s="4" t="s">
        <v>22</v>
      </c>
      <c r="S999" s="4" t="s">
        <v>22</v>
      </c>
      <c r="T999" s="7">
        <v>48</v>
      </c>
    </row>
    <row r="1000" spans="1:20" s="1" customFormat="1">
      <c r="A1000" s="4" t="s">
        <v>4680</v>
      </c>
      <c r="B1000" s="4" t="s">
        <v>4681</v>
      </c>
      <c r="C1000" s="4" t="s">
        <v>4730</v>
      </c>
      <c r="D1000" s="4" t="s">
        <v>4731</v>
      </c>
      <c r="E1000" s="4" t="s">
        <v>4732</v>
      </c>
      <c r="F1000" s="4" t="s">
        <v>22</v>
      </c>
      <c r="G1000" s="4" t="s">
        <v>59</v>
      </c>
      <c r="H1000" s="4" t="s">
        <v>16</v>
      </c>
      <c r="I1000" s="57">
        <v>157.5</v>
      </c>
      <c r="J1000" s="5">
        <f t="shared" si="37"/>
        <v>315</v>
      </c>
      <c r="K1000" s="6">
        <v>22</v>
      </c>
      <c r="L1000" s="6"/>
      <c r="M1000" s="4" t="s">
        <v>4733</v>
      </c>
      <c r="N1000" s="4" t="s">
        <v>482</v>
      </c>
      <c r="O1000" s="4" t="s">
        <v>16</v>
      </c>
      <c r="P1000" s="4" t="s">
        <v>4734</v>
      </c>
      <c r="Q1000" s="4" t="s">
        <v>20</v>
      </c>
      <c r="R1000" s="4" t="s">
        <v>22</v>
      </c>
      <c r="S1000" s="4" t="s">
        <v>22</v>
      </c>
      <c r="T1000" s="7">
        <v>48</v>
      </c>
    </row>
    <row r="1001" spans="1:20" s="1" customFormat="1">
      <c r="A1001" s="4" t="s">
        <v>4680</v>
      </c>
      <c r="B1001" s="4" t="s">
        <v>4681</v>
      </c>
      <c r="C1001" s="4" t="s">
        <v>4735</v>
      </c>
      <c r="D1001" s="4" t="s">
        <v>4736</v>
      </c>
      <c r="E1001" s="4" t="s">
        <v>4737</v>
      </c>
      <c r="F1001" s="4" t="s">
        <v>22</v>
      </c>
      <c r="G1001" s="4" t="s">
        <v>59</v>
      </c>
      <c r="H1001" s="4" t="s">
        <v>16</v>
      </c>
      <c r="I1001" s="57">
        <v>165.69</v>
      </c>
      <c r="J1001" s="5">
        <f t="shared" si="37"/>
        <v>331.38</v>
      </c>
      <c r="K1001" s="6">
        <v>22</v>
      </c>
      <c r="L1001" s="6"/>
      <c r="M1001" s="4" t="s">
        <v>4738</v>
      </c>
      <c r="N1001" s="4" t="s">
        <v>482</v>
      </c>
      <c r="O1001" s="4" t="s">
        <v>16</v>
      </c>
      <c r="P1001" s="4" t="s">
        <v>4739</v>
      </c>
      <c r="Q1001" s="4" t="s">
        <v>20</v>
      </c>
      <c r="R1001" s="4" t="s">
        <v>22</v>
      </c>
      <c r="S1001" s="4" t="s">
        <v>22</v>
      </c>
      <c r="T1001" s="7">
        <v>48</v>
      </c>
    </row>
    <row r="1002" spans="1:20" s="1" customFormat="1">
      <c r="A1002" s="4" t="s">
        <v>4680</v>
      </c>
      <c r="B1002" s="4" t="s">
        <v>4681</v>
      </c>
      <c r="C1002" s="4" t="s">
        <v>4740</v>
      </c>
      <c r="D1002" s="4" t="s">
        <v>4741</v>
      </c>
      <c r="E1002" s="4" t="s">
        <v>4742</v>
      </c>
      <c r="F1002" s="4" t="s">
        <v>22</v>
      </c>
      <c r="G1002" s="4" t="s">
        <v>59</v>
      </c>
      <c r="H1002" s="4" t="s">
        <v>16</v>
      </c>
      <c r="I1002" s="57">
        <v>185.22</v>
      </c>
      <c r="J1002" s="5">
        <f t="shared" si="37"/>
        <v>370.44</v>
      </c>
      <c r="K1002" s="6">
        <v>22</v>
      </c>
      <c r="L1002" s="6"/>
      <c r="M1002" s="4" t="s">
        <v>4743</v>
      </c>
      <c r="N1002" s="4" t="s">
        <v>482</v>
      </c>
      <c r="O1002" s="4" t="s">
        <v>16</v>
      </c>
      <c r="P1002" s="4" t="s">
        <v>4744</v>
      </c>
      <c r="Q1002" s="4" t="s">
        <v>20</v>
      </c>
      <c r="R1002" s="4" t="s">
        <v>22</v>
      </c>
      <c r="S1002" s="4" t="s">
        <v>22</v>
      </c>
      <c r="T1002" s="7">
        <v>48</v>
      </c>
    </row>
    <row r="1003" spans="1:20" s="1" customFormat="1">
      <c r="A1003" s="4" t="s">
        <v>4680</v>
      </c>
      <c r="B1003" s="4" t="s">
        <v>4681</v>
      </c>
      <c r="C1003" s="4" t="s">
        <v>4745</v>
      </c>
      <c r="D1003" s="4" t="s">
        <v>4746</v>
      </c>
      <c r="E1003" s="4" t="s">
        <v>4747</v>
      </c>
      <c r="F1003" s="4" t="s">
        <v>22</v>
      </c>
      <c r="G1003" s="4" t="s">
        <v>59</v>
      </c>
      <c r="H1003" s="4" t="s">
        <v>16</v>
      </c>
      <c r="I1003" s="57">
        <v>71.19</v>
      </c>
      <c r="J1003" s="5">
        <f t="shared" si="37"/>
        <v>142.38</v>
      </c>
      <c r="K1003" s="6">
        <v>22</v>
      </c>
      <c r="L1003" s="6"/>
      <c r="M1003" s="4" t="s">
        <v>4748</v>
      </c>
      <c r="N1003" s="4" t="s">
        <v>482</v>
      </c>
      <c r="O1003" s="4" t="s">
        <v>16</v>
      </c>
      <c r="P1003" s="4" t="s">
        <v>4749</v>
      </c>
      <c r="Q1003" s="4" t="s">
        <v>20</v>
      </c>
      <c r="R1003" s="4" t="s">
        <v>22</v>
      </c>
      <c r="S1003" s="4" t="s">
        <v>22</v>
      </c>
      <c r="T1003" s="7">
        <v>48</v>
      </c>
    </row>
    <row r="1004" spans="1:20" s="1" customFormat="1">
      <c r="A1004" s="4" t="s">
        <v>4680</v>
      </c>
      <c r="B1004" s="4" t="s">
        <v>4681</v>
      </c>
      <c r="C1004" s="4" t="s">
        <v>4750</v>
      </c>
      <c r="D1004" s="4" t="s">
        <v>4751</v>
      </c>
      <c r="E1004" s="4" t="s">
        <v>4752</v>
      </c>
      <c r="F1004" s="4" t="s">
        <v>22</v>
      </c>
      <c r="G1004" s="4" t="s">
        <v>59</v>
      </c>
      <c r="H1004" s="4" t="s">
        <v>16</v>
      </c>
      <c r="I1004" s="57">
        <v>59.54</v>
      </c>
      <c r="J1004" s="5">
        <f t="shared" si="37"/>
        <v>119.08</v>
      </c>
      <c r="K1004" s="6">
        <v>22</v>
      </c>
      <c r="L1004" s="6"/>
      <c r="M1004" s="4" t="s">
        <v>4753</v>
      </c>
      <c r="N1004" s="4" t="s">
        <v>482</v>
      </c>
      <c r="O1004" s="4" t="s">
        <v>16</v>
      </c>
      <c r="P1004" s="4" t="s">
        <v>2385</v>
      </c>
      <c r="Q1004" s="4" t="s">
        <v>20</v>
      </c>
      <c r="R1004" s="4" t="s">
        <v>22</v>
      </c>
      <c r="S1004" s="4" t="s">
        <v>22</v>
      </c>
      <c r="T1004" s="7">
        <v>48</v>
      </c>
    </row>
    <row r="1005" spans="1:20" s="1" customFormat="1">
      <c r="A1005" s="4" t="s">
        <v>4680</v>
      </c>
      <c r="B1005" s="4" t="s">
        <v>4681</v>
      </c>
      <c r="C1005" s="4" t="s">
        <v>4754</v>
      </c>
      <c r="D1005" s="4" t="s">
        <v>4755</v>
      </c>
      <c r="E1005" s="4" t="s">
        <v>4756</v>
      </c>
      <c r="F1005" s="4" t="s">
        <v>22</v>
      </c>
      <c r="G1005" s="4" t="s">
        <v>59</v>
      </c>
      <c r="H1005" s="4" t="s">
        <v>16</v>
      </c>
      <c r="I1005" s="57">
        <v>417.38</v>
      </c>
      <c r="J1005" s="5">
        <f t="shared" si="37"/>
        <v>834.76</v>
      </c>
      <c r="K1005" s="6">
        <v>22</v>
      </c>
      <c r="L1005" s="6"/>
      <c r="M1005" s="4" t="s">
        <v>4757</v>
      </c>
      <c r="N1005" s="4" t="s">
        <v>482</v>
      </c>
      <c r="O1005" s="4" t="s">
        <v>16</v>
      </c>
      <c r="P1005" s="4" t="s">
        <v>2888</v>
      </c>
      <c r="Q1005" s="4" t="s">
        <v>20</v>
      </c>
      <c r="R1005" s="4" t="s">
        <v>22</v>
      </c>
      <c r="S1005" s="4" t="s">
        <v>22</v>
      </c>
      <c r="T1005" s="7">
        <v>48</v>
      </c>
    </row>
    <row r="1006" spans="1:20" s="1" customFormat="1">
      <c r="A1006" s="4" t="s">
        <v>4680</v>
      </c>
      <c r="B1006" s="4" t="s">
        <v>4681</v>
      </c>
      <c r="C1006" s="4" t="s">
        <v>4758</v>
      </c>
      <c r="D1006" s="4" t="s">
        <v>4759</v>
      </c>
      <c r="E1006" s="4" t="s">
        <v>4760</v>
      </c>
      <c r="F1006" s="4" t="s">
        <v>22</v>
      </c>
      <c r="G1006" s="4" t="s">
        <v>59</v>
      </c>
      <c r="H1006" s="4" t="s">
        <v>16</v>
      </c>
      <c r="I1006" s="57">
        <v>95</v>
      </c>
      <c r="J1006" s="5">
        <f t="shared" si="37"/>
        <v>190</v>
      </c>
      <c r="K1006" s="6">
        <v>22</v>
      </c>
      <c r="L1006" s="6"/>
      <c r="M1006" s="4" t="s">
        <v>1151</v>
      </c>
      <c r="N1006" s="4" t="s">
        <v>493</v>
      </c>
      <c r="O1006" s="4" t="s">
        <v>16</v>
      </c>
      <c r="P1006" s="4" t="s">
        <v>4761</v>
      </c>
      <c r="Q1006" s="4" t="s">
        <v>20</v>
      </c>
      <c r="R1006" s="4" t="s">
        <v>22</v>
      </c>
      <c r="S1006" s="4" t="s">
        <v>22</v>
      </c>
      <c r="T1006" s="7">
        <v>48</v>
      </c>
    </row>
    <row r="1007" spans="1:20" s="1" customFormat="1">
      <c r="A1007" s="4" t="s">
        <v>4680</v>
      </c>
      <c r="B1007" s="4" t="s">
        <v>4681</v>
      </c>
      <c r="C1007" s="4" t="s">
        <v>4762</v>
      </c>
      <c r="D1007" s="4" t="s">
        <v>4763</v>
      </c>
      <c r="E1007" s="4" t="s">
        <v>4764</v>
      </c>
      <c r="F1007" s="4" t="s">
        <v>22</v>
      </c>
      <c r="G1007" s="4" t="s">
        <v>32</v>
      </c>
      <c r="H1007" s="4" t="s">
        <v>16</v>
      </c>
      <c r="I1007" s="57">
        <v>325</v>
      </c>
      <c r="J1007" s="5">
        <f t="shared" si="37"/>
        <v>650</v>
      </c>
      <c r="K1007" s="6">
        <v>22</v>
      </c>
      <c r="L1007" s="6"/>
      <c r="M1007" s="4" t="s">
        <v>4685</v>
      </c>
      <c r="N1007" s="4" t="s">
        <v>482</v>
      </c>
      <c r="O1007" s="4" t="s">
        <v>16</v>
      </c>
      <c r="P1007" s="4" t="s">
        <v>4765</v>
      </c>
      <c r="Q1007" s="4" t="s">
        <v>20</v>
      </c>
      <c r="R1007" s="4" t="s">
        <v>22</v>
      </c>
      <c r="S1007" s="4" t="s">
        <v>22</v>
      </c>
      <c r="T1007" s="7">
        <v>48</v>
      </c>
    </row>
    <row r="1008" spans="1:20" s="1" customFormat="1">
      <c r="A1008" s="4" t="s">
        <v>4680</v>
      </c>
      <c r="B1008" s="4" t="s">
        <v>4681</v>
      </c>
      <c r="C1008" s="4" t="s">
        <v>4766</v>
      </c>
      <c r="D1008" s="4" t="s">
        <v>4767</v>
      </c>
      <c r="E1008" s="4" t="s">
        <v>4768</v>
      </c>
      <c r="F1008" s="4" t="s">
        <v>22</v>
      </c>
      <c r="G1008" s="4" t="s">
        <v>32</v>
      </c>
      <c r="H1008" s="4" t="s">
        <v>16</v>
      </c>
      <c r="I1008" s="57">
        <v>82.01</v>
      </c>
      <c r="J1008" s="5">
        <f t="shared" si="37"/>
        <v>164.02</v>
      </c>
      <c r="K1008" s="6">
        <v>22</v>
      </c>
      <c r="L1008" s="6"/>
      <c r="M1008" s="4" t="s">
        <v>4769</v>
      </c>
      <c r="N1008" s="4" t="s">
        <v>482</v>
      </c>
      <c r="O1008" s="4" t="s">
        <v>16</v>
      </c>
      <c r="P1008" s="4" t="s">
        <v>2268</v>
      </c>
      <c r="Q1008" s="4" t="s">
        <v>20</v>
      </c>
      <c r="R1008" s="4" t="s">
        <v>22</v>
      </c>
      <c r="S1008" s="4" t="s">
        <v>22</v>
      </c>
      <c r="T1008" s="7">
        <v>48</v>
      </c>
    </row>
    <row r="1009" spans="1:20" s="1" customFormat="1">
      <c r="A1009" s="4" t="s">
        <v>4680</v>
      </c>
      <c r="B1009" s="4" t="s">
        <v>4681</v>
      </c>
      <c r="C1009" s="4" t="s">
        <v>4770</v>
      </c>
      <c r="D1009" s="4" t="s">
        <v>4771</v>
      </c>
      <c r="E1009" s="4" t="s">
        <v>4772</v>
      </c>
      <c r="F1009" s="4" t="s">
        <v>22</v>
      </c>
      <c r="G1009" s="4" t="s">
        <v>32</v>
      </c>
      <c r="H1009" s="4" t="s">
        <v>16</v>
      </c>
      <c r="I1009" s="57">
        <v>82.01</v>
      </c>
      <c r="J1009" s="5">
        <f t="shared" si="37"/>
        <v>164.02</v>
      </c>
      <c r="K1009" s="6">
        <v>22</v>
      </c>
      <c r="L1009" s="6"/>
      <c r="M1009" s="4" t="s">
        <v>4769</v>
      </c>
      <c r="N1009" s="4" t="s">
        <v>482</v>
      </c>
      <c r="O1009" s="4" t="s">
        <v>16</v>
      </c>
      <c r="P1009" s="4" t="s">
        <v>4562</v>
      </c>
      <c r="Q1009" s="4" t="s">
        <v>20</v>
      </c>
      <c r="R1009" s="4" t="s">
        <v>22</v>
      </c>
      <c r="S1009" s="4" t="s">
        <v>22</v>
      </c>
      <c r="T1009" s="7">
        <v>48</v>
      </c>
    </row>
    <row r="1010" spans="1:20" s="1" customFormat="1">
      <c r="A1010" s="4" t="s">
        <v>4680</v>
      </c>
      <c r="B1010" s="4" t="s">
        <v>4681</v>
      </c>
      <c r="C1010" s="4" t="s">
        <v>4773</v>
      </c>
      <c r="D1010" s="4" t="s">
        <v>4774</v>
      </c>
      <c r="E1010" s="4" t="s">
        <v>4775</v>
      </c>
      <c r="F1010" s="4" t="s">
        <v>22</v>
      </c>
      <c r="G1010" s="4" t="s">
        <v>15</v>
      </c>
      <c r="H1010" s="4" t="s">
        <v>254</v>
      </c>
      <c r="I1010" s="57">
        <v>128.84</v>
      </c>
      <c r="J1010" s="5">
        <f t="shared" si="37"/>
        <v>515.36</v>
      </c>
      <c r="K1010" s="6">
        <v>22</v>
      </c>
      <c r="L1010" s="6"/>
      <c r="M1010" s="4" t="s">
        <v>4776</v>
      </c>
      <c r="N1010" s="4" t="s">
        <v>482</v>
      </c>
      <c r="O1010" s="4" t="s">
        <v>254</v>
      </c>
      <c r="P1010" s="4" t="s">
        <v>4777</v>
      </c>
      <c r="Q1010" s="4" t="s">
        <v>20</v>
      </c>
      <c r="R1010" s="4" t="s">
        <v>22</v>
      </c>
      <c r="S1010" s="4" t="s">
        <v>22</v>
      </c>
      <c r="T1010" s="7">
        <v>48</v>
      </c>
    </row>
    <row r="1011" spans="1:20" s="1" customFormat="1">
      <c r="A1011" s="4" t="s">
        <v>4680</v>
      </c>
      <c r="B1011" s="4" t="s">
        <v>4681</v>
      </c>
      <c r="C1011" s="4" t="s">
        <v>4778</v>
      </c>
      <c r="D1011" s="4" t="s">
        <v>4779</v>
      </c>
      <c r="E1011" s="4" t="s">
        <v>4780</v>
      </c>
      <c r="F1011" s="4" t="s">
        <v>22</v>
      </c>
      <c r="G1011" s="4" t="s">
        <v>59</v>
      </c>
      <c r="H1011" s="4" t="s">
        <v>16</v>
      </c>
      <c r="I1011" s="57">
        <v>843.15</v>
      </c>
      <c r="J1011" s="5">
        <f t="shared" si="37"/>
        <v>1686.3</v>
      </c>
      <c r="K1011" s="6">
        <v>22</v>
      </c>
      <c r="L1011" s="6"/>
      <c r="M1011" s="4" t="s">
        <v>4781</v>
      </c>
      <c r="N1011" s="4" t="s">
        <v>482</v>
      </c>
      <c r="O1011" s="4" t="s">
        <v>16</v>
      </c>
      <c r="P1011" s="4" t="s">
        <v>3287</v>
      </c>
      <c r="Q1011" s="4" t="s">
        <v>20</v>
      </c>
      <c r="R1011" s="4" t="s">
        <v>22</v>
      </c>
      <c r="S1011" s="4" t="s">
        <v>22</v>
      </c>
      <c r="T1011" s="7">
        <v>48</v>
      </c>
    </row>
    <row r="1012" spans="1:20" s="1" customFormat="1">
      <c r="A1012" s="4" t="s">
        <v>4680</v>
      </c>
      <c r="B1012" s="4" t="s">
        <v>4681</v>
      </c>
      <c r="C1012" s="4" t="s">
        <v>4782</v>
      </c>
      <c r="D1012" s="4" t="s">
        <v>4783</v>
      </c>
      <c r="E1012" s="4" t="s">
        <v>4784</v>
      </c>
      <c r="F1012" s="4" t="s">
        <v>22</v>
      </c>
      <c r="G1012" s="4" t="s">
        <v>59</v>
      </c>
      <c r="H1012" s="4" t="s">
        <v>16</v>
      </c>
      <c r="I1012" s="57">
        <v>843.15</v>
      </c>
      <c r="J1012" s="5">
        <f t="shared" si="37"/>
        <v>1686.3</v>
      </c>
      <c r="K1012" s="6">
        <v>22</v>
      </c>
      <c r="L1012" s="6"/>
      <c r="M1012" s="4" t="s">
        <v>4781</v>
      </c>
      <c r="N1012" s="4" t="s">
        <v>482</v>
      </c>
      <c r="O1012" s="4" t="s">
        <v>16</v>
      </c>
      <c r="P1012" s="4" t="s">
        <v>4785</v>
      </c>
      <c r="Q1012" s="4" t="s">
        <v>20</v>
      </c>
      <c r="R1012" s="4" t="s">
        <v>22</v>
      </c>
      <c r="S1012" s="4" t="s">
        <v>22</v>
      </c>
      <c r="T1012" s="7">
        <v>48</v>
      </c>
    </row>
    <row r="1013" spans="1:20" s="1" customFormat="1">
      <c r="A1013" s="4" t="s">
        <v>4680</v>
      </c>
      <c r="B1013" s="4" t="s">
        <v>4681</v>
      </c>
      <c r="C1013" s="4" t="s">
        <v>4786</v>
      </c>
      <c r="D1013" s="4" t="s">
        <v>4787</v>
      </c>
      <c r="E1013" s="4" t="s">
        <v>4788</v>
      </c>
      <c r="F1013" s="4" t="s">
        <v>22</v>
      </c>
      <c r="G1013" s="4" t="s">
        <v>32</v>
      </c>
      <c r="H1013" s="4" t="s">
        <v>201</v>
      </c>
      <c r="I1013" s="57">
        <v>75.290000000000006</v>
      </c>
      <c r="J1013" s="5">
        <f t="shared" ref="J1013:J1036" si="38">H1013*I1013</f>
        <v>225.87</v>
      </c>
      <c r="K1013" s="6">
        <v>22</v>
      </c>
      <c r="L1013" s="6"/>
      <c r="M1013" s="4" t="s">
        <v>4789</v>
      </c>
      <c r="N1013" s="4" t="s">
        <v>482</v>
      </c>
      <c r="O1013" s="4" t="s">
        <v>201</v>
      </c>
      <c r="P1013" s="4" t="s">
        <v>4790</v>
      </c>
      <c r="Q1013" s="4" t="s">
        <v>20</v>
      </c>
      <c r="R1013" s="4" t="s">
        <v>22</v>
      </c>
      <c r="S1013" s="4" t="s">
        <v>22</v>
      </c>
      <c r="T1013" s="7">
        <v>48</v>
      </c>
    </row>
    <row r="1014" spans="1:20" s="1" customFormat="1">
      <c r="A1014" s="4" t="s">
        <v>4680</v>
      </c>
      <c r="B1014" s="4" t="s">
        <v>4681</v>
      </c>
      <c r="C1014" s="4" t="s">
        <v>4791</v>
      </c>
      <c r="D1014" s="4" t="s">
        <v>4792</v>
      </c>
      <c r="E1014" s="4" t="s">
        <v>4793</v>
      </c>
      <c r="F1014" s="4" t="s">
        <v>22</v>
      </c>
      <c r="G1014" s="4" t="s">
        <v>59</v>
      </c>
      <c r="H1014" s="4" t="s">
        <v>813</v>
      </c>
      <c r="I1014" s="57">
        <v>43.05</v>
      </c>
      <c r="J1014" s="5">
        <f t="shared" si="38"/>
        <v>688.8</v>
      </c>
      <c r="K1014" s="6">
        <v>22</v>
      </c>
      <c r="L1014" s="6"/>
      <c r="M1014" s="4" t="s">
        <v>4794</v>
      </c>
      <c r="N1014" s="4" t="s">
        <v>4795</v>
      </c>
      <c r="O1014" s="4" t="s">
        <v>4796</v>
      </c>
      <c r="P1014" s="4" t="s">
        <v>4797</v>
      </c>
      <c r="Q1014" s="4" t="s">
        <v>20</v>
      </c>
      <c r="R1014" s="4" t="s">
        <v>22</v>
      </c>
      <c r="S1014" s="4" t="s">
        <v>22</v>
      </c>
      <c r="T1014" s="7">
        <v>48</v>
      </c>
    </row>
    <row r="1015" spans="1:20" s="1" customFormat="1">
      <c r="A1015" s="4" t="s">
        <v>4680</v>
      </c>
      <c r="B1015" s="4" t="s">
        <v>4681</v>
      </c>
      <c r="C1015" s="4" t="s">
        <v>4798</v>
      </c>
      <c r="D1015" s="4" t="s">
        <v>4799</v>
      </c>
      <c r="E1015" s="4" t="s">
        <v>4800</v>
      </c>
      <c r="F1015" s="4" t="s">
        <v>22</v>
      </c>
      <c r="G1015" s="4" t="s">
        <v>59</v>
      </c>
      <c r="H1015" s="4" t="s">
        <v>1188</v>
      </c>
      <c r="I1015" s="57">
        <v>75.599999999999994</v>
      </c>
      <c r="J1015" s="5">
        <f t="shared" si="38"/>
        <v>3401.9999999999995</v>
      </c>
      <c r="K1015" s="6">
        <v>22</v>
      </c>
      <c r="L1015" s="6"/>
      <c r="M1015" s="4" t="s">
        <v>4801</v>
      </c>
      <c r="N1015" s="4" t="s">
        <v>4802</v>
      </c>
      <c r="O1015" s="4" t="s">
        <v>4803</v>
      </c>
      <c r="P1015" s="4" t="s">
        <v>4804</v>
      </c>
      <c r="Q1015" s="4" t="s">
        <v>20</v>
      </c>
      <c r="R1015" s="4" t="s">
        <v>22</v>
      </c>
      <c r="S1015" s="4" t="s">
        <v>22</v>
      </c>
      <c r="T1015" s="7">
        <v>48</v>
      </c>
    </row>
    <row r="1016" spans="1:20" s="1" customFormat="1">
      <c r="A1016" s="4" t="s">
        <v>4680</v>
      </c>
      <c r="B1016" s="4" t="s">
        <v>4681</v>
      </c>
      <c r="C1016" s="4" t="s">
        <v>4805</v>
      </c>
      <c r="D1016" s="4" t="s">
        <v>4806</v>
      </c>
      <c r="E1016" s="4" t="s">
        <v>4807</v>
      </c>
      <c r="F1016" s="4" t="s">
        <v>22</v>
      </c>
      <c r="G1016" s="4" t="s">
        <v>59</v>
      </c>
      <c r="H1016" s="4" t="s">
        <v>2211</v>
      </c>
      <c r="I1016" s="57">
        <v>93.56</v>
      </c>
      <c r="J1016" s="5">
        <f t="shared" si="38"/>
        <v>3461.7200000000003</v>
      </c>
      <c r="K1016" s="6">
        <v>22</v>
      </c>
      <c r="L1016" s="6"/>
      <c r="M1016" s="4" t="s">
        <v>4808</v>
      </c>
      <c r="N1016" s="4" t="s">
        <v>4809</v>
      </c>
      <c r="O1016" s="4" t="s">
        <v>4810</v>
      </c>
      <c r="P1016" s="4" t="s">
        <v>4811</v>
      </c>
      <c r="Q1016" s="4" t="s">
        <v>20</v>
      </c>
      <c r="R1016" s="4" t="s">
        <v>22</v>
      </c>
      <c r="S1016" s="4" t="s">
        <v>22</v>
      </c>
      <c r="T1016" s="7">
        <v>48</v>
      </c>
    </row>
    <row r="1017" spans="1:20" s="1" customFormat="1">
      <c r="A1017" s="4" t="s">
        <v>4680</v>
      </c>
      <c r="B1017" s="4" t="s">
        <v>4681</v>
      </c>
      <c r="C1017" s="4" t="s">
        <v>4812</v>
      </c>
      <c r="D1017" s="4" t="s">
        <v>4813</v>
      </c>
      <c r="E1017" s="4" t="s">
        <v>4814</v>
      </c>
      <c r="F1017" s="4" t="s">
        <v>22</v>
      </c>
      <c r="G1017" s="4" t="s">
        <v>59</v>
      </c>
      <c r="H1017" s="4" t="s">
        <v>1043</v>
      </c>
      <c r="I1017" s="57">
        <v>68.88</v>
      </c>
      <c r="J1017" s="5">
        <f t="shared" si="38"/>
        <v>1515.36</v>
      </c>
      <c r="K1017" s="6">
        <v>22</v>
      </c>
      <c r="L1017" s="6"/>
      <c r="M1017" s="4" t="s">
        <v>4815</v>
      </c>
      <c r="N1017" s="4" t="s">
        <v>2091</v>
      </c>
      <c r="O1017" s="4" t="s">
        <v>4816</v>
      </c>
      <c r="P1017" s="4" t="s">
        <v>4817</v>
      </c>
      <c r="Q1017" s="4" t="s">
        <v>20</v>
      </c>
      <c r="R1017" s="4" t="s">
        <v>22</v>
      </c>
      <c r="S1017" s="4" t="s">
        <v>22</v>
      </c>
      <c r="T1017" s="7">
        <v>48</v>
      </c>
    </row>
    <row r="1018" spans="1:20" s="1" customFormat="1">
      <c r="A1018" s="4" t="s">
        <v>4680</v>
      </c>
      <c r="B1018" s="4" t="s">
        <v>4681</v>
      </c>
      <c r="C1018" s="4" t="s">
        <v>4818</v>
      </c>
      <c r="D1018" s="4" t="s">
        <v>4819</v>
      </c>
      <c r="E1018" s="4" t="s">
        <v>4820</v>
      </c>
      <c r="F1018" s="4" t="s">
        <v>22</v>
      </c>
      <c r="G1018" s="4" t="s">
        <v>59</v>
      </c>
      <c r="H1018" s="4" t="s">
        <v>488</v>
      </c>
      <c r="I1018" s="57">
        <v>29.3</v>
      </c>
      <c r="J1018" s="5">
        <f t="shared" si="38"/>
        <v>1172</v>
      </c>
      <c r="K1018" s="6">
        <v>22</v>
      </c>
      <c r="L1018" s="6"/>
      <c r="M1018" s="4" t="s">
        <v>4821</v>
      </c>
      <c r="N1018" s="4" t="s">
        <v>603</v>
      </c>
      <c r="O1018" s="4" t="s">
        <v>488</v>
      </c>
      <c r="P1018" s="4" t="s">
        <v>4822</v>
      </c>
      <c r="Q1018" s="4" t="s">
        <v>20</v>
      </c>
      <c r="R1018" s="4" t="s">
        <v>22</v>
      </c>
      <c r="S1018" s="4" t="s">
        <v>22</v>
      </c>
      <c r="T1018" s="7">
        <v>48</v>
      </c>
    </row>
    <row r="1019" spans="1:20" s="1" customFormat="1">
      <c r="A1019" s="4" t="s">
        <v>4680</v>
      </c>
      <c r="B1019" s="4" t="s">
        <v>4681</v>
      </c>
      <c r="C1019" s="4" t="s">
        <v>4823</v>
      </c>
      <c r="D1019" s="4" t="s">
        <v>4824</v>
      </c>
      <c r="E1019" s="4" t="s">
        <v>4825</v>
      </c>
      <c r="F1019" s="4" t="s">
        <v>22</v>
      </c>
      <c r="G1019" s="4" t="s">
        <v>59</v>
      </c>
      <c r="H1019" s="4" t="s">
        <v>673</v>
      </c>
      <c r="I1019" s="57">
        <v>78</v>
      </c>
      <c r="J1019" s="5">
        <f t="shared" si="38"/>
        <v>546</v>
      </c>
      <c r="K1019" s="6">
        <v>22</v>
      </c>
      <c r="L1019" s="6"/>
      <c r="M1019" s="4" t="s">
        <v>4826</v>
      </c>
      <c r="N1019" s="4" t="s">
        <v>113</v>
      </c>
      <c r="O1019" s="4" t="s">
        <v>673</v>
      </c>
      <c r="P1019" s="4" t="s">
        <v>4827</v>
      </c>
      <c r="Q1019" s="4" t="s">
        <v>20</v>
      </c>
      <c r="R1019" s="4" t="s">
        <v>22</v>
      </c>
      <c r="S1019" s="4" t="s">
        <v>22</v>
      </c>
      <c r="T1019" s="7">
        <v>48</v>
      </c>
    </row>
    <row r="1020" spans="1:20" s="1" customFormat="1">
      <c r="A1020" s="4" t="s">
        <v>4680</v>
      </c>
      <c r="B1020" s="4" t="s">
        <v>4681</v>
      </c>
      <c r="C1020" s="4" t="s">
        <v>4828</v>
      </c>
      <c r="D1020" s="4" t="s">
        <v>4829</v>
      </c>
      <c r="E1020" s="4" t="s">
        <v>4830</v>
      </c>
      <c r="F1020" s="4" t="s">
        <v>22</v>
      </c>
      <c r="G1020" s="4" t="s">
        <v>59</v>
      </c>
      <c r="H1020" s="4" t="s">
        <v>75</v>
      </c>
      <c r="I1020" s="57">
        <v>240.98</v>
      </c>
      <c r="J1020" s="5">
        <f t="shared" si="38"/>
        <v>1204.8999999999999</v>
      </c>
      <c r="K1020" s="6">
        <v>22</v>
      </c>
      <c r="L1020" s="6"/>
      <c r="M1020" s="4" t="s">
        <v>4831</v>
      </c>
      <c r="N1020" s="4" t="s">
        <v>113</v>
      </c>
      <c r="O1020" s="4" t="s">
        <v>75</v>
      </c>
      <c r="P1020" s="4" t="s">
        <v>4832</v>
      </c>
      <c r="Q1020" s="4" t="s">
        <v>20</v>
      </c>
      <c r="R1020" s="4" t="s">
        <v>22</v>
      </c>
      <c r="S1020" s="4" t="s">
        <v>22</v>
      </c>
      <c r="T1020" s="7">
        <v>48</v>
      </c>
    </row>
    <row r="1021" spans="1:20" s="1" customFormat="1">
      <c r="A1021" s="4" t="s">
        <v>4680</v>
      </c>
      <c r="B1021" s="4" t="s">
        <v>4681</v>
      </c>
      <c r="C1021" s="4" t="s">
        <v>4833</v>
      </c>
      <c r="D1021" s="4" t="s">
        <v>4834</v>
      </c>
      <c r="E1021" s="4" t="s">
        <v>4835</v>
      </c>
      <c r="F1021" s="4" t="s">
        <v>22</v>
      </c>
      <c r="G1021" s="4" t="s">
        <v>59</v>
      </c>
      <c r="H1021" s="4" t="s">
        <v>201</v>
      </c>
      <c r="I1021" s="57">
        <v>82</v>
      </c>
      <c r="J1021" s="5">
        <f t="shared" si="38"/>
        <v>246</v>
      </c>
      <c r="K1021" s="6">
        <v>22</v>
      </c>
      <c r="L1021" s="6"/>
      <c r="M1021" s="4" t="s">
        <v>790</v>
      </c>
      <c r="N1021" s="4" t="s">
        <v>113</v>
      </c>
      <c r="O1021" s="4" t="s">
        <v>201</v>
      </c>
      <c r="P1021" s="4" t="s">
        <v>4836</v>
      </c>
      <c r="Q1021" s="4" t="s">
        <v>20</v>
      </c>
      <c r="R1021" s="4" t="s">
        <v>22</v>
      </c>
      <c r="S1021" s="4" t="s">
        <v>22</v>
      </c>
      <c r="T1021" s="7">
        <v>48</v>
      </c>
    </row>
    <row r="1022" spans="1:20" s="1" customFormat="1">
      <c r="A1022" s="4" t="s">
        <v>4680</v>
      </c>
      <c r="B1022" s="4" t="s">
        <v>4681</v>
      </c>
      <c r="C1022" s="4" t="s">
        <v>4837</v>
      </c>
      <c r="D1022" s="4" t="s">
        <v>4838</v>
      </c>
      <c r="E1022" s="4" t="s">
        <v>4839</v>
      </c>
      <c r="F1022" s="4" t="s">
        <v>22</v>
      </c>
      <c r="G1022" s="4" t="s">
        <v>59</v>
      </c>
      <c r="H1022" s="4" t="s">
        <v>4554</v>
      </c>
      <c r="I1022" s="57">
        <v>32.130000000000003</v>
      </c>
      <c r="J1022" s="5">
        <f t="shared" si="38"/>
        <v>2313.36</v>
      </c>
      <c r="K1022" s="6">
        <v>22</v>
      </c>
      <c r="L1022" s="6"/>
      <c r="M1022" s="4" t="s">
        <v>4840</v>
      </c>
      <c r="N1022" s="4" t="s">
        <v>4841</v>
      </c>
      <c r="O1022" s="4" t="s">
        <v>4842</v>
      </c>
      <c r="P1022" s="4" t="s">
        <v>4843</v>
      </c>
      <c r="Q1022" s="4" t="s">
        <v>20</v>
      </c>
      <c r="R1022" s="4" t="s">
        <v>22</v>
      </c>
      <c r="S1022" s="4" t="s">
        <v>22</v>
      </c>
      <c r="T1022" s="7">
        <v>48</v>
      </c>
    </row>
    <row r="1023" spans="1:20" s="1" customFormat="1">
      <c r="A1023" s="4" t="s">
        <v>4680</v>
      </c>
      <c r="B1023" s="4" t="s">
        <v>4681</v>
      </c>
      <c r="C1023" s="4" t="s">
        <v>4844</v>
      </c>
      <c r="D1023" s="4" t="s">
        <v>4845</v>
      </c>
      <c r="E1023" s="4" t="s">
        <v>4846</v>
      </c>
      <c r="F1023" s="4" t="s">
        <v>22</v>
      </c>
      <c r="G1023" s="4" t="s">
        <v>59</v>
      </c>
      <c r="H1023" s="4" t="s">
        <v>86</v>
      </c>
      <c r="I1023" s="57">
        <v>18.899999999999999</v>
      </c>
      <c r="J1023" s="5">
        <f t="shared" si="38"/>
        <v>378</v>
      </c>
      <c r="K1023" s="6">
        <v>22</v>
      </c>
      <c r="L1023" s="6"/>
      <c r="M1023" s="4" t="s">
        <v>2369</v>
      </c>
      <c r="N1023" s="4" t="s">
        <v>4847</v>
      </c>
      <c r="O1023" s="4" t="s">
        <v>4848</v>
      </c>
      <c r="P1023" s="4" t="s">
        <v>4849</v>
      </c>
      <c r="Q1023" s="4" t="s">
        <v>20</v>
      </c>
      <c r="R1023" s="4" t="s">
        <v>22</v>
      </c>
      <c r="S1023" s="4" t="s">
        <v>22</v>
      </c>
      <c r="T1023" s="7">
        <v>48</v>
      </c>
    </row>
    <row r="1024" spans="1:20" s="1" customFormat="1">
      <c r="A1024" s="4" t="s">
        <v>4680</v>
      </c>
      <c r="B1024" s="4" t="s">
        <v>4681</v>
      </c>
      <c r="C1024" s="4" t="s">
        <v>4850</v>
      </c>
      <c r="D1024" s="4" t="s">
        <v>4851</v>
      </c>
      <c r="E1024" s="4" t="s">
        <v>4852</v>
      </c>
      <c r="F1024" s="4" t="s">
        <v>22</v>
      </c>
      <c r="G1024" s="4" t="s">
        <v>59</v>
      </c>
      <c r="H1024" s="4" t="s">
        <v>544</v>
      </c>
      <c r="I1024" s="57">
        <v>33.08</v>
      </c>
      <c r="J1024" s="5">
        <f t="shared" si="38"/>
        <v>992.4</v>
      </c>
      <c r="K1024" s="6">
        <v>22</v>
      </c>
      <c r="L1024" s="6"/>
      <c r="M1024" s="4" t="s">
        <v>4853</v>
      </c>
      <c r="N1024" s="4" t="s">
        <v>4854</v>
      </c>
      <c r="O1024" s="4" t="s">
        <v>4855</v>
      </c>
      <c r="P1024" s="4" t="s">
        <v>4856</v>
      </c>
      <c r="Q1024" s="4" t="s">
        <v>20</v>
      </c>
      <c r="R1024" s="4" t="s">
        <v>22</v>
      </c>
      <c r="S1024" s="4" t="s">
        <v>22</v>
      </c>
      <c r="T1024" s="7">
        <v>48</v>
      </c>
    </row>
    <row r="1025" spans="1:20" s="1" customFormat="1">
      <c r="A1025" s="4" t="s">
        <v>4680</v>
      </c>
      <c r="B1025" s="4" t="s">
        <v>4681</v>
      </c>
      <c r="C1025" s="4" t="s">
        <v>4857</v>
      </c>
      <c r="D1025" s="4" t="s">
        <v>4858</v>
      </c>
      <c r="E1025" s="4" t="s">
        <v>4859</v>
      </c>
      <c r="F1025" s="4" t="s">
        <v>22</v>
      </c>
      <c r="G1025" s="4" t="s">
        <v>59</v>
      </c>
      <c r="H1025" s="4" t="s">
        <v>1350</v>
      </c>
      <c r="I1025" s="57">
        <v>17.5</v>
      </c>
      <c r="J1025" s="5">
        <f t="shared" si="38"/>
        <v>490</v>
      </c>
      <c r="K1025" s="6">
        <v>22</v>
      </c>
      <c r="L1025" s="6"/>
      <c r="M1025" s="4" t="s">
        <v>4860</v>
      </c>
      <c r="N1025" s="4" t="s">
        <v>4861</v>
      </c>
      <c r="O1025" s="4" t="s">
        <v>4862</v>
      </c>
      <c r="P1025" s="4" t="s">
        <v>4863</v>
      </c>
      <c r="Q1025" s="4" t="s">
        <v>20</v>
      </c>
      <c r="R1025" s="4" t="s">
        <v>22</v>
      </c>
      <c r="S1025" s="4" t="s">
        <v>22</v>
      </c>
      <c r="T1025" s="7">
        <v>48</v>
      </c>
    </row>
    <row r="1026" spans="1:20" s="1" customFormat="1">
      <c r="A1026" s="4" t="s">
        <v>4680</v>
      </c>
      <c r="B1026" s="4" t="s">
        <v>4681</v>
      </c>
      <c r="C1026" s="4" t="s">
        <v>4864</v>
      </c>
      <c r="D1026" s="4" t="s">
        <v>4865</v>
      </c>
      <c r="E1026" s="4" t="s">
        <v>4866</v>
      </c>
      <c r="F1026" s="4" t="s">
        <v>22</v>
      </c>
      <c r="G1026" s="4" t="s">
        <v>59</v>
      </c>
      <c r="H1026" s="4" t="s">
        <v>2097</v>
      </c>
      <c r="I1026" s="57">
        <v>255.15</v>
      </c>
      <c r="J1026" s="5">
        <f t="shared" si="38"/>
        <v>4337.55</v>
      </c>
      <c r="K1026" s="6">
        <v>22</v>
      </c>
      <c r="L1026" s="6"/>
      <c r="M1026" s="4" t="s">
        <v>4867</v>
      </c>
      <c r="N1026" s="4" t="s">
        <v>4868</v>
      </c>
      <c r="O1026" s="4" t="s">
        <v>4869</v>
      </c>
      <c r="P1026" s="4" t="s">
        <v>4870</v>
      </c>
      <c r="Q1026" s="4" t="s">
        <v>20</v>
      </c>
      <c r="R1026" s="4" t="s">
        <v>22</v>
      </c>
      <c r="S1026" s="4" t="s">
        <v>22</v>
      </c>
      <c r="T1026" s="7">
        <v>48</v>
      </c>
    </row>
    <row r="1027" spans="1:20" s="1" customFormat="1">
      <c r="A1027" s="4" t="s">
        <v>4680</v>
      </c>
      <c r="B1027" s="4" t="s">
        <v>4681</v>
      </c>
      <c r="C1027" s="4" t="s">
        <v>4871</v>
      </c>
      <c r="D1027" s="4" t="s">
        <v>4872</v>
      </c>
      <c r="E1027" s="4" t="s">
        <v>4873</v>
      </c>
      <c r="F1027" s="4" t="s">
        <v>22</v>
      </c>
      <c r="G1027" s="4" t="s">
        <v>59</v>
      </c>
      <c r="H1027" s="4" t="s">
        <v>16</v>
      </c>
      <c r="I1027" s="57">
        <v>198.45</v>
      </c>
      <c r="J1027" s="5">
        <f t="shared" si="38"/>
        <v>396.9</v>
      </c>
      <c r="K1027" s="6">
        <v>22</v>
      </c>
      <c r="L1027" s="6"/>
      <c r="M1027" s="4" t="s">
        <v>4874</v>
      </c>
      <c r="N1027" s="4" t="s">
        <v>603</v>
      </c>
      <c r="O1027" s="4" t="s">
        <v>16</v>
      </c>
      <c r="P1027" s="4" t="s">
        <v>4875</v>
      </c>
      <c r="Q1027" s="4" t="s">
        <v>20</v>
      </c>
      <c r="R1027" s="4" t="s">
        <v>22</v>
      </c>
      <c r="S1027" s="4" t="s">
        <v>22</v>
      </c>
      <c r="T1027" s="7">
        <v>48</v>
      </c>
    </row>
    <row r="1028" spans="1:20" s="1" customFormat="1">
      <c r="A1028" s="4" t="s">
        <v>4680</v>
      </c>
      <c r="B1028" s="4" t="s">
        <v>4681</v>
      </c>
      <c r="C1028" s="4" t="s">
        <v>4876</v>
      </c>
      <c r="D1028" s="4" t="s">
        <v>4877</v>
      </c>
      <c r="E1028" s="4" t="s">
        <v>4878</v>
      </c>
      <c r="F1028" s="4" t="s">
        <v>22</v>
      </c>
      <c r="G1028" s="4" t="s">
        <v>59</v>
      </c>
      <c r="H1028" s="4" t="s">
        <v>2550</v>
      </c>
      <c r="I1028" s="57">
        <v>515.03</v>
      </c>
      <c r="J1028" s="5">
        <f t="shared" si="38"/>
        <v>9270.5399999999991</v>
      </c>
      <c r="K1028" s="6">
        <v>22</v>
      </c>
      <c r="L1028" s="6"/>
      <c r="M1028" s="4" t="s">
        <v>4879</v>
      </c>
      <c r="N1028" s="4" t="s">
        <v>3052</v>
      </c>
      <c r="O1028" s="4" t="s">
        <v>4880</v>
      </c>
      <c r="P1028" s="4" t="s">
        <v>4881</v>
      </c>
      <c r="Q1028" s="4" t="s">
        <v>20</v>
      </c>
      <c r="R1028" s="4" t="s">
        <v>22</v>
      </c>
      <c r="S1028" s="4" t="s">
        <v>22</v>
      </c>
      <c r="T1028" s="7">
        <v>48</v>
      </c>
    </row>
    <row r="1029" spans="1:20" s="1" customFormat="1">
      <c r="A1029" s="4" t="s">
        <v>4680</v>
      </c>
      <c r="B1029" s="4" t="s">
        <v>4681</v>
      </c>
      <c r="C1029" s="4" t="s">
        <v>4882</v>
      </c>
      <c r="D1029" s="4" t="s">
        <v>4883</v>
      </c>
      <c r="E1029" s="4" t="s">
        <v>4884</v>
      </c>
      <c r="F1029" s="4" t="s">
        <v>22</v>
      </c>
      <c r="G1029" s="4" t="s">
        <v>59</v>
      </c>
      <c r="H1029" s="4" t="s">
        <v>366</v>
      </c>
      <c r="I1029" s="57">
        <v>368.55</v>
      </c>
      <c r="J1029" s="5">
        <f t="shared" si="38"/>
        <v>2948.4</v>
      </c>
      <c r="K1029" s="6">
        <v>22</v>
      </c>
      <c r="L1029" s="6"/>
      <c r="M1029" s="4" t="s">
        <v>4885</v>
      </c>
      <c r="N1029" s="4" t="s">
        <v>2572</v>
      </c>
      <c r="O1029" s="4" t="s">
        <v>366</v>
      </c>
      <c r="P1029" s="4" t="s">
        <v>4886</v>
      </c>
      <c r="Q1029" s="4" t="s">
        <v>20</v>
      </c>
      <c r="R1029" s="4" t="s">
        <v>22</v>
      </c>
      <c r="S1029" s="4" t="s">
        <v>22</v>
      </c>
      <c r="T1029" s="7">
        <v>48</v>
      </c>
    </row>
    <row r="1030" spans="1:20" s="1" customFormat="1">
      <c r="A1030" s="4" t="s">
        <v>4680</v>
      </c>
      <c r="B1030" s="4" t="s">
        <v>4681</v>
      </c>
      <c r="C1030" s="4" t="s">
        <v>4887</v>
      </c>
      <c r="D1030" s="4" t="s">
        <v>4888</v>
      </c>
      <c r="E1030" s="4" t="s">
        <v>4889</v>
      </c>
      <c r="F1030" s="4" t="s">
        <v>22</v>
      </c>
      <c r="G1030" s="4" t="s">
        <v>59</v>
      </c>
      <c r="H1030" s="4" t="s">
        <v>4890</v>
      </c>
      <c r="I1030" s="57">
        <v>434.7</v>
      </c>
      <c r="J1030" s="5">
        <f t="shared" si="38"/>
        <v>62596.799999999996</v>
      </c>
      <c r="K1030" s="6">
        <v>22</v>
      </c>
      <c r="L1030" s="6"/>
      <c r="M1030" s="4" t="s">
        <v>4891</v>
      </c>
      <c r="N1030" s="4" t="s">
        <v>4892</v>
      </c>
      <c r="O1030" s="4" t="s">
        <v>4893</v>
      </c>
      <c r="P1030" s="4" t="s">
        <v>4894</v>
      </c>
      <c r="Q1030" s="4" t="s">
        <v>20</v>
      </c>
      <c r="R1030" s="4" t="s">
        <v>22</v>
      </c>
      <c r="S1030" s="4" t="s">
        <v>22</v>
      </c>
      <c r="T1030" s="7">
        <v>48</v>
      </c>
    </row>
    <row r="1031" spans="1:20" s="1" customFormat="1">
      <c r="A1031" s="4" t="s">
        <v>4680</v>
      </c>
      <c r="B1031" s="4" t="s">
        <v>4681</v>
      </c>
      <c r="C1031" s="4" t="s">
        <v>4895</v>
      </c>
      <c r="D1031" s="4" t="s">
        <v>4896</v>
      </c>
      <c r="E1031" s="4" t="s">
        <v>4897</v>
      </c>
      <c r="F1031" s="4" t="s">
        <v>22</v>
      </c>
      <c r="G1031" s="4" t="s">
        <v>59</v>
      </c>
      <c r="H1031" s="4" t="s">
        <v>27</v>
      </c>
      <c r="I1031" s="57">
        <v>198.45</v>
      </c>
      <c r="J1031" s="5">
        <f t="shared" si="38"/>
        <v>198.45</v>
      </c>
      <c r="K1031" s="6">
        <v>22</v>
      </c>
      <c r="L1031" s="6"/>
      <c r="M1031" s="4" t="s">
        <v>4898</v>
      </c>
      <c r="N1031" s="4" t="s">
        <v>603</v>
      </c>
      <c r="O1031" s="4" t="s">
        <v>27</v>
      </c>
      <c r="P1031" s="4" t="s">
        <v>4899</v>
      </c>
      <c r="Q1031" s="4" t="s">
        <v>20</v>
      </c>
      <c r="R1031" s="4" t="s">
        <v>22</v>
      </c>
      <c r="S1031" s="4" t="s">
        <v>22</v>
      </c>
      <c r="T1031" s="7">
        <v>48</v>
      </c>
    </row>
    <row r="1032" spans="1:20" s="1" customFormat="1">
      <c r="A1032" s="4" t="s">
        <v>4680</v>
      </c>
      <c r="B1032" s="4" t="s">
        <v>4681</v>
      </c>
      <c r="C1032" s="4" t="s">
        <v>4900</v>
      </c>
      <c r="D1032" s="4" t="s">
        <v>4901</v>
      </c>
      <c r="E1032" s="4" t="s">
        <v>4902</v>
      </c>
      <c r="F1032" s="4" t="s">
        <v>22</v>
      </c>
      <c r="G1032" s="4" t="s">
        <v>59</v>
      </c>
      <c r="H1032" s="4" t="s">
        <v>4903</v>
      </c>
      <c r="I1032" s="57">
        <v>168.21</v>
      </c>
      <c r="J1032" s="5">
        <f t="shared" si="38"/>
        <v>5214.51</v>
      </c>
      <c r="K1032" s="6">
        <v>22</v>
      </c>
      <c r="L1032" s="6"/>
      <c r="M1032" s="4" t="s">
        <v>4904</v>
      </c>
      <c r="N1032" s="4" t="s">
        <v>4905</v>
      </c>
      <c r="O1032" s="4" t="s">
        <v>4906</v>
      </c>
      <c r="P1032" s="4" t="s">
        <v>4907</v>
      </c>
      <c r="Q1032" s="4" t="s">
        <v>20</v>
      </c>
      <c r="R1032" s="4" t="s">
        <v>22</v>
      </c>
      <c r="S1032" s="4" t="s">
        <v>22</v>
      </c>
      <c r="T1032" s="7">
        <v>48</v>
      </c>
    </row>
    <row r="1033" spans="1:20" s="1" customFormat="1">
      <c r="A1033" s="4" t="s">
        <v>4680</v>
      </c>
      <c r="B1033" s="4" t="s">
        <v>4681</v>
      </c>
      <c r="C1033" s="4" t="s">
        <v>4908</v>
      </c>
      <c r="D1033" s="4" t="s">
        <v>4909</v>
      </c>
      <c r="E1033" s="4" t="s">
        <v>4910</v>
      </c>
      <c r="F1033" s="4" t="s">
        <v>22</v>
      </c>
      <c r="G1033" s="4" t="s">
        <v>59</v>
      </c>
      <c r="H1033" s="4" t="s">
        <v>2097</v>
      </c>
      <c r="I1033" s="57">
        <v>210</v>
      </c>
      <c r="J1033" s="5">
        <f t="shared" si="38"/>
        <v>3570</v>
      </c>
      <c r="K1033" s="6">
        <v>22</v>
      </c>
      <c r="L1033" s="6"/>
      <c r="M1033" s="4" t="s">
        <v>4911</v>
      </c>
      <c r="N1033" s="4" t="s">
        <v>4912</v>
      </c>
      <c r="O1033" s="4" t="s">
        <v>4913</v>
      </c>
      <c r="P1033" s="4" t="s">
        <v>4914</v>
      </c>
      <c r="Q1033" s="4" t="s">
        <v>20</v>
      </c>
      <c r="R1033" s="4" t="s">
        <v>22</v>
      </c>
      <c r="S1033" s="4" t="s">
        <v>22</v>
      </c>
      <c r="T1033" s="7">
        <v>48</v>
      </c>
    </row>
    <row r="1034" spans="1:20" s="1" customFormat="1">
      <c r="A1034" s="4" t="s">
        <v>4680</v>
      </c>
      <c r="B1034" s="4" t="s">
        <v>4681</v>
      </c>
      <c r="C1034" s="4" t="s">
        <v>4915</v>
      </c>
      <c r="D1034" s="4" t="s">
        <v>4916</v>
      </c>
      <c r="E1034" s="4" t="s">
        <v>4917</v>
      </c>
      <c r="F1034" s="4" t="s">
        <v>22</v>
      </c>
      <c r="G1034" s="4" t="s">
        <v>59</v>
      </c>
      <c r="H1034" s="4" t="s">
        <v>27</v>
      </c>
      <c r="I1034" s="57">
        <v>214.2</v>
      </c>
      <c r="J1034" s="5">
        <f t="shared" si="38"/>
        <v>214.2</v>
      </c>
      <c r="K1034" s="6">
        <v>22</v>
      </c>
      <c r="L1034" s="6"/>
      <c r="M1034" s="4" t="s">
        <v>449</v>
      </c>
      <c r="N1034" s="4" t="s">
        <v>603</v>
      </c>
      <c r="O1034" s="4" t="s">
        <v>27</v>
      </c>
      <c r="P1034" s="4" t="s">
        <v>4918</v>
      </c>
      <c r="Q1034" s="4" t="s">
        <v>20</v>
      </c>
      <c r="R1034" s="4" t="s">
        <v>22</v>
      </c>
      <c r="S1034" s="4" t="s">
        <v>22</v>
      </c>
      <c r="T1034" s="7">
        <v>48</v>
      </c>
    </row>
    <row r="1035" spans="1:20" s="1" customFormat="1">
      <c r="A1035" s="4" t="s">
        <v>4680</v>
      </c>
      <c r="B1035" s="4" t="s">
        <v>4681</v>
      </c>
      <c r="C1035" s="4" t="s">
        <v>4919</v>
      </c>
      <c r="D1035" s="4" t="s">
        <v>4920</v>
      </c>
      <c r="E1035" s="4" t="s">
        <v>7539</v>
      </c>
      <c r="F1035" s="4" t="s">
        <v>22</v>
      </c>
      <c r="G1035" s="4" t="s">
        <v>59</v>
      </c>
      <c r="H1035" s="4" t="s">
        <v>27</v>
      </c>
      <c r="I1035" s="57">
        <v>256</v>
      </c>
      <c r="J1035" s="5">
        <f t="shared" si="38"/>
        <v>256</v>
      </c>
      <c r="K1035" s="6">
        <v>22</v>
      </c>
      <c r="L1035" s="6" t="s">
        <v>4921</v>
      </c>
      <c r="M1035" s="4" t="s">
        <v>449</v>
      </c>
      <c r="N1035" s="4" t="s">
        <v>603</v>
      </c>
      <c r="O1035" s="4" t="s">
        <v>27</v>
      </c>
      <c r="P1035" s="4" t="s">
        <v>4922</v>
      </c>
      <c r="Q1035" s="4" t="s">
        <v>20</v>
      </c>
      <c r="R1035" s="4" t="s">
        <v>22</v>
      </c>
      <c r="S1035" s="4" t="s">
        <v>22</v>
      </c>
      <c r="T1035" s="7">
        <v>48</v>
      </c>
    </row>
    <row r="1036" spans="1:20" s="1" customFormat="1">
      <c r="A1036" s="9" t="s">
        <v>4680</v>
      </c>
      <c r="B1036" s="9" t="s">
        <v>4681</v>
      </c>
      <c r="C1036" s="9" t="s">
        <v>4923</v>
      </c>
      <c r="D1036" s="9" t="s">
        <v>4924</v>
      </c>
      <c r="E1036" s="9" t="s">
        <v>4925</v>
      </c>
      <c r="F1036" s="9" t="s">
        <v>22</v>
      </c>
      <c r="G1036" s="9" t="s">
        <v>59</v>
      </c>
      <c r="H1036" s="9" t="s">
        <v>110</v>
      </c>
      <c r="I1036" s="58"/>
      <c r="J1036" s="10">
        <f t="shared" si="38"/>
        <v>0</v>
      </c>
      <c r="K1036" s="12">
        <v>22</v>
      </c>
      <c r="L1036" s="12" t="s">
        <v>4926</v>
      </c>
      <c r="M1036" s="4" t="s">
        <v>4927</v>
      </c>
      <c r="N1036" s="9" t="s">
        <v>423</v>
      </c>
      <c r="O1036" s="9" t="s">
        <v>110</v>
      </c>
      <c r="P1036" s="4" t="s">
        <v>4928</v>
      </c>
      <c r="Q1036" s="4" t="s">
        <v>20</v>
      </c>
      <c r="R1036" s="4" t="s">
        <v>22</v>
      </c>
      <c r="S1036" s="9" t="s">
        <v>22</v>
      </c>
      <c r="T1036" s="13">
        <v>48</v>
      </c>
    </row>
    <row r="1037" spans="1:20" s="1" customFormat="1">
      <c r="A1037" s="9" t="s">
        <v>4680</v>
      </c>
      <c r="B1037" s="9" t="s">
        <v>4681</v>
      </c>
      <c r="C1037" s="9" t="s">
        <v>4923</v>
      </c>
      <c r="D1037" s="9" t="s">
        <v>4924</v>
      </c>
      <c r="E1037" s="9" t="s">
        <v>4925</v>
      </c>
      <c r="F1037" s="9" t="s">
        <v>22</v>
      </c>
      <c r="G1037" s="9" t="s">
        <v>59</v>
      </c>
      <c r="H1037" s="9" t="s">
        <v>110</v>
      </c>
      <c r="I1037" s="58"/>
      <c r="J1037" s="10">
        <v>0</v>
      </c>
      <c r="K1037" s="12">
        <v>22</v>
      </c>
      <c r="L1037" s="12" t="s">
        <v>4926</v>
      </c>
      <c r="M1037" s="4" t="s">
        <v>4927</v>
      </c>
      <c r="N1037" s="9" t="s">
        <v>423</v>
      </c>
      <c r="O1037" s="9" t="s">
        <v>110</v>
      </c>
      <c r="P1037" s="4" t="s">
        <v>4928</v>
      </c>
      <c r="Q1037" s="4" t="s">
        <v>20</v>
      </c>
      <c r="R1037" s="4" t="s">
        <v>22</v>
      </c>
      <c r="S1037" s="9" t="s">
        <v>22</v>
      </c>
      <c r="T1037" s="13">
        <v>48</v>
      </c>
    </row>
    <row r="1038" spans="1:20" s="1" customFormat="1">
      <c r="A1038" s="4" t="s">
        <v>4680</v>
      </c>
      <c r="B1038" s="4" t="s">
        <v>4681</v>
      </c>
      <c r="C1038" s="4" t="s">
        <v>4929</v>
      </c>
      <c r="D1038" s="4" t="s">
        <v>4930</v>
      </c>
      <c r="E1038" s="4" t="s">
        <v>4931</v>
      </c>
      <c r="F1038" s="4" t="s">
        <v>22</v>
      </c>
      <c r="G1038" s="4" t="s">
        <v>59</v>
      </c>
      <c r="H1038" s="4" t="s">
        <v>75</v>
      </c>
      <c r="I1038" s="57">
        <v>588</v>
      </c>
      <c r="J1038" s="5">
        <f t="shared" ref="J1038:J1069" si="39">H1038*I1038</f>
        <v>2940</v>
      </c>
      <c r="K1038" s="6">
        <v>22</v>
      </c>
      <c r="L1038" s="6"/>
      <c r="M1038" s="4" t="s">
        <v>2338</v>
      </c>
      <c r="N1038" s="4" t="s">
        <v>423</v>
      </c>
      <c r="O1038" s="4" t="s">
        <v>75</v>
      </c>
      <c r="P1038" s="4" t="s">
        <v>4932</v>
      </c>
      <c r="Q1038" s="4" t="s">
        <v>20</v>
      </c>
      <c r="R1038" s="4" t="s">
        <v>22</v>
      </c>
      <c r="S1038" s="4" t="s">
        <v>22</v>
      </c>
      <c r="T1038" s="7">
        <v>48</v>
      </c>
    </row>
    <row r="1039" spans="1:20" s="1" customFormat="1">
      <c r="A1039" s="4" t="s">
        <v>4680</v>
      </c>
      <c r="B1039" s="4" t="s">
        <v>4681</v>
      </c>
      <c r="C1039" s="4" t="s">
        <v>4933</v>
      </c>
      <c r="D1039" s="4" t="s">
        <v>4934</v>
      </c>
      <c r="E1039" s="4" t="s">
        <v>4935</v>
      </c>
      <c r="F1039" s="4" t="s">
        <v>22</v>
      </c>
      <c r="G1039" s="4" t="s">
        <v>59</v>
      </c>
      <c r="H1039" s="4" t="s">
        <v>75</v>
      </c>
      <c r="I1039" s="57">
        <v>514.5</v>
      </c>
      <c r="J1039" s="5">
        <f t="shared" si="39"/>
        <v>2572.5</v>
      </c>
      <c r="K1039" s="6">
        <v>22</v>
      </c>
      <c r="L1039" s="6"/>
      <c r="M1039" s="4" t="s">
        <v>4936</v>
      </c>
      <c r="N1039" s="4" t="s">
        <v>423</v>
      </c>
      <c r="O1039" s="4" t="s">
        <v>75</v>
      </c>
      <c r="P1039" s="4" t="s">
        <v>4937</v>
      </c>
      <c r="Q1039" s="4" t="s">
        <v>20</v>
      </c>
      <c r="R1039" s="4" t="s">
        <v>22</v>
      </c>
      <c r="S1039" s="4" t="s">
        <v>22</v>
      </c>
      <c r="T1039" s="7">
        <v>48</v>
      </c>
    </row>
    <row r="1040" spans="1:20" s="1" customFormat="1">
      <c r="A1040" s="4" t="s">
        <v>4680</v>
      </c>
      <c r="B1040" s="4" t="s">
        <v>4681</v>
      </c>
      <c r="C1040" s="4" t="s">
        <v>4938</v>
      </c>
      <c r="D1040" s="4" t="s">
        <v>4939</v>
      </c>
      <c r="E1040" s="4" t="s">
        <v>4940</v>
      </c>
      <c r="F1040" s="4" t="s">
        <v>22</v>
      </c>
      <c r="G1040" s="4" t="s">
        <v>59</v>
      </c>
      <c r="H1040" s="4" t="s">
        <v>75</v>
      </c>
      <c r="I1040" s="57">
        <v>463.05</v>
      </c>
      <c r="J1040" s="5">
        <f t="shared" si="39"/>
        <v>2315.25</v>
      </c>
      <c r="K1040" s="6">
        <v>22</v>
      </c>
      <c r="L1040" s="6"/>
      <c r="M1040" s="4" t="s">
        <v>806</v>
      </c>
      <c r="N1040" s="4" t="s">
        <v>423</v>
      </c>
      <c r="O1040" s="4" t="s">
        <v>75</v>
      </c>
      <c r="P1040" s="4" t="s">
        <v>4941</v>
      </c>
      <c r="Q1040" s="4" t="s">
        <v>20</v>
      </c>
      <c r="R1040" s="4" t="s">
        <v>22</v>
      </c>
      <c r="S1040" s="4" t="s">
        <v>22</v>
      </c>
      <c r="T1040" s="7">
        <v>48</v>
      </c>
    </row>
    <row r="1041" spans="1:20" s="1" customFormat="1">
      <c r="A1041" s="4" t="s">
        <v>4680</v>
      </c>
      <c r="B1041" s="4" t="s">
        <v>4681</v>
      </c>
      <c r="C1041" s="4" t="s">
        <v>4942</v>
      </c>
      <c r="D1041" s="4" t="s">
        <v>4943</v>
      </c>
      <c r="E1041" s="4" t="s">
        <v>4944</v>
      </c>
      <c r="F1041" s="4" t="s">
        <v>22</v>
      </c>
      <c r="G1041" s="4" t="s">
        <v>59</v>
      </c>
      <c r="H1041" s="4" t="s">
        <v>75</v>
      </c>
      <c r="I1041" s="57">
        <v>385.88</v>
      </c>
      <c r="J1041" s="5">
        <f t="shared" si="39"/>
        <v>1929.4</v>
      </c>
      <c r="K1041" s="6">
        <v>22</v>
      </c>
      <c r="L1041" s="6"/>
      <c r="M1041" s="4" t="s">
        <v>4945</v>
      </c>
      <c r="N1041" s="4" t="s">
        <v>423</v>
      </c>
      <c r="O1041" s="4" t="s">
        <v>75</v>
      </c>
      <c r="P1041" s="4" t="s">
        <v>4946</v>
      </c>
      <c r="Q1041" s="4" t="s">
        <v>20</v>
      </c>
      <c r="R1041" s="4" t="s">
        <v>22</v>
      </c>
      <c r="S1041" s="4" t="s">
        <v>22</v>
      </c>
      <c r="T1041" s="7">
        <v>48</v>
      </c>
    </row>
    <row r="1042" spans="1:20" s="1" customFormat="1">
      <c r="A1042" s="4" t="s">
        <v>4680</v>
      </c>
      <c r="B1042" s="4" t="s">
        <v>4681</v>
      </c>
      <c r="C1042" s="4" t="s">
        <v>4947</v>
      </c>
      <c r="D1042" s="4" t="s">
        <v>4948</v>
      </c>
      <c r="E1042" s="4" t="s">
        <v>4949</v>
      </c>
      <c r="F1042" s="4" t="s">
        <v>22</v>
      </c>
      <c r="G1042" s="4" t="s">
        <v>59</v>
      </c>
      <c r="H1042" s="4" t="s">
        <v>92</v>
      </c>
      <c r="I1042" s="57">
        <v>202.5</v>
      </c>
      <c r="J1042" s="5">
        <f t="shared" si="39"/>
        <v>1215</v>
      </c>
      <c r="K1042" s="6">
        <v>22</v>
      </c>
      <c r="L1042" s="6"/>
      <c r="M1042" s="4" t="s">
        <v>4950</v>
      </c>
      <c r="N1042" s="4" t="s">
        <v>1190</v>
      </c>
      <c r="O1042" s="4" t="s">
        <v>646</v>
      </c>
      <c r="P1042" s="4" t="s">
        <v>4951</v>
      </c>
      <c r="Q1042" s="4" t="s">
        <v>20</v>
      </c>
      <c r="R1042" s="4" t="s">
        <v>22</v>
      </c>
      <c r="S1042" s="4" t="s">
        <v>22</v>
      </c>
      <c r="T1042" s="7">
        <v>48</v>
      </c>
    </row>
    <row r="1043" spans="1:20" s="1" customFormat="1">
      <c r="A1043" s="4" t="s">
        <v>4680</v>
      </c>
      <c r="B1043" s="4" t="s">
        <v>4681</v>
      </c>
      <c r="C1043" s="4" t="s">
        <v>4952</v>
      </c>
      <c r="D1043" s="4" t="s">
        <v>4953</v>
      </c>
      <c r="E1043" s="4" t="s">
        <v>4954</v>
      </c>
      <c r="F1043" s="4" t="s">
        <v>22</v>
      </c>
      <c r="G1043" s="4" t="s">
        <v>59</v>
      </c>
      <c r="H1043" s="4" t="s">
        <v>276</v>
      </c>
      <c r="I1043" s="57">
        <v>175.77</v>
      </c>
      <c r="J1043" s="5">
        <f t="shared" si="39"/>
        <v>4218.4800000000005</v>
      </c>
      <c r="K1043" s="6">
        <v>22</v>
      </c>
      <c r="L1043" s="6"/>
      <c r="M1043" s="4" t="s">
        <v>4955</v>
      </c>
      <c r="N1043" s="4" t="s">
        <v>4108</v>
      </c>
      <c r="O1043" s="4" t="s">
        <v>4956</v>
      </c>
      <c r="P1043" s="4" t="s">
        <v>4957</v>
      </c>
      <c r="Q1043" s="4" t="s">
        <v>20</v>
      </c>
      <c r="R1043" s="4" t="s">
        <v>22</v>
      </c>
      <c r="S1043" s="4" t="s">
        <v>22</v>
      </c>
      <c r="T1043" s="7">
        <v>48</v>
      </c>
    </row>
    <row r="1044" spans="1:20" s="1" customFormat="1">
      <c r="A1044" s="4" t="s">
        <v>4680</v>
      </c>
      <c r="B1044" s="4" t="s">
        <v>4681</v>
      </c>
      <c r="C1044" s="4" t="s">
        <v>4958</v>
      </c>
      <c r="D1044" s="4" t="s">
        <v>4959</v>
      </c>
      <c r="E1044" s="4" t="s">
        <v>4960</v>
      </c>
      <c r="F1044" s="4" t="s">
        <v>22</v>
      </c>
      <c r="G1044" s="4" t="s">
        <v>59</v>
      </c>
      <c r="H1044" s="4" t="s">
        <v>4961</v>
      </c>
      <c r="I1044" s="57">
        <v>485.52</v>
      </c>
      <c r="J1044" s="5">
        <f t="shared" si="39"/>
        <v>21362.879999999997</v>
      </c>
      <c r="K1044" s="6">
        <v>22</v>
      </c>
      <c r="L1044" s="6"/>
      <c r="M1044" s="4" t="s">
        <v>4962</v>
      </c>
      <c r="N1044" s="4" t="s">
        <v>4963</v>
      </c>
      <c r="O1044" s="4" t="s">
        <v>4964</v>
      </c>
      <c r="P1044" s="4" t="s">
        <v>4965</v>
      </c>
      <c r="Q1044" s="4" t="s">
        <v>20</v>
      </c>
      <c r="R1044" s="4" t="s">
        <v>22</v>
      </c>
      <c r="S1044" s="4" t="s">
        <v>22</v>
      </c>
      <c r="T1044" s="7">
        <v>48</v>
      </c>
    </row>
    <row r="1045" spans="1:20" s="1" customFormat="1">
      <c r="A1045" s="4" t="s">
        <v>4680</v>
      </c>
      <c r="B1045" s="4" t="s">
        <v>4681</v>
      </c>
      <c r="C1045" s="4" t="s">
        <v>4966</v>
      </c>
      <c r="D1045" s="4" t="s">
        <v>4967</v>
      </c>
      <c r="E1045" s="4" t="s">
        <v>4968</v>
      </c>
      <c r="F1045" s="4" t="s">
        <v>22</v>
      </c>
      <c r="G1045" s="4" t="s">
        <v>59</v>
      </c>
      <c r="H1045" s="4" t="s">
        <v>2081</v>
      </c>
      <c r="I1045" s="57">
        <v>41.58</v>
      </c>
      <c r="J1045" s="5">
        <f t="shared" si="39"/>
        <v>457.38</v>
      </c>
      <c r="K1045" s="6">
        <v>22</v>
      </c>
      <c r="L1045" s="6"/>
      <c r="M1045" s="4" t="s">
        <v>4969</v>
      </c>
      <c r="N1045" s="4" t="s">
        <v>4108</v>
      </c>
      <c r="O1045" s="4" t="s">
        <v>4970</v>
      </c>
      <c r="P1045" s="4" t="s">
        <v>4971</v>
      </c>
      <c r="Q1045" s="4" t="s">
        <v>20</v>
      </c>
      <c r="R1045" s="4" t="s">
        <v>22</v>
      </c>
      <c r="S1045" s="4" t="s">
        <v>22</v>
      </c>
      <c r="T1045" s="7">
        <v>48</v>
      </c>
    </row>
    <row r="1046" spans="1:20" s="1" customFormat="1">
      <c r="A1046" s="4" t="s">
        <v>4680</v>
      </c>
      <c r="B1046" s="4" t="s">
        <v>4681</v>
      </c>
      <c r="C1046" s="4" t="s">
        <v>4972</v>
      </c>
      <c r="D1046" s="4" t="s">
        <v>4973</v>
      </c>
      <c r="E1046" s="4" t="s">
        <v>4974</v>
      </c>
      <c r="F1046" s="4" t="s">
        <v>22</v>
      </c>
      <c r="G1046" s="4" t="s">
        <v>59</v>
      </c>
      <c r="H1046" s="4" t="s">
        <v>86</v>
      </c>
      <c r="I1046" s="57">
        <v>593.46</v>
      </c>
      <c r="J1046" s="5">
        <f t="shared" si="39"/>
        <v>11869.2</v>
      </c>
      <c r="K1046" s="6">
        <v>22</v>
      </c>
      <c r="L1046" s="6"/>
      <c r="M1046" s="4" t="s">
        <v>4975</v>
      </c>
      <c r="N1046" s="4" t="s">
        <v>603</v>
      </c>
      <c r="O1046" s="4" t="s">
        <v>86</v>
      </c>
      <c r="P1046" s="4" t="s">
        <v>4976</v>
      </c>
      <c r="Q1046" s="4" t="s">
        <v>20</v>
      </c>
      <c r="R1046" s="4" t="s">
        <v>22</v>
      </c>
      <c r="S1046" s="4" t="s">
        <v>22</v>
      </c>
      <c r="T1046" s="7">
        <v>48</v>
      </c>
    </row>
    <row r="1047" spans="1:20" s="1" customFormat="1">
      <c r="A1047" s="4" t="s">
        <v>4680</v>
      </c>
      <c r="B1047" s="4" t="s">
        <v>4681</v>
      </c>
      <c r="C1047" s="4" t="s">
        <v>4977</v>
      </c>
      <c r="D1047" s="4" t="s">
        <v>4978</v>
      </c>
      <c r="E1047" s="4" t="s">
        <v>4979</v>
      </c>
      <c r="F1047" s="4" t="s">
        <v>22</v>
      </c>
      <c r="G1047" s="4" t="s">
        <v>59</v>
      </c>
      <c r="H1047" s="4" t="s">
        <v>68</v>
      </c>
      <c r="I1047" s="57">
        <v>115.5</v>
      </c>
      <c r="J1047" s="5">
        <f t="shared" si="39"/>
        <v>1732.5</v>
      </c>
      <c r="K1047" s="6">
        <v>22</v>
      </c>
      <c r="L1047" s="6"/>
      <c r="M1047" s="4" t="s">
        <v>4980</v>
      </c>
      <c r="N1047" s="4" t="s">
        <v>603</v>
      </c>
      <c r="O1047" s="4" t="s">
        <v>68</v>
      </c>
      <c r="P1047" s="4" t="s">
        <v>4981</v>
      </c>
      <c r="Q1047" s="4" t="s">
        <v>20</v>
      </c>
      <c r="R1047" s="4" t="s">
        <v>22</v>
      </c>
      <c r="S1047" s="4" t="s">
        <v>22</v>
      </c>
      <c r="T1047" s="7">
        <v>48</v>
      </c>
    </row>
    <row r="1048" spans="1:20" s="1" customFormat="1">
      <c r="A1048" s="4" t="s">
        <v>4680</v>
      </c>
      <c r="B1048" s="4" t="s">
        <v>4681</v>
      </c>
      <c r="C1048" s="4" t="s">
        <v>4982</v>
      </c>
      <c r="D1048" s="4" t="s">
        <v>4983</v>
      </c>
      <c r="E1048" s="4" t="s">
        <v>4984</v>
      </c>
      <c r="F1048" s="4" t="s">
        <v>22</v>
      </c>
      <c r="G1048" s="4" t="s">
        <v>59</v>
      </c>
      <c r="H1048" s="4" t="s">
        <v>673</v>
      </c>
      <c r="I1048" s="57">
        <v>225.86</v>
      </c>
      <c r="J1048" s="5">
        <f t="shared" si="39"/>
        <v>1581.02</v>
      </c>
      <c r="K1048" s="6">
        <v>22</v>
      </c>
      <c r="L1048" s="6"/>
      <c r="M1048" s="4" t="s">
        <v>4985</v>
      </c>
      <c r="N1048" s="4" t="s">
        <v>4228</v>
      </c>
      <c r="O1048" s="4" t="s">
        <v>4266</v>
      </c>
      <c r="P1048" s="4" t="s">
        <v>4986</v>
      </c>
      <c r="Q1048" s="4" t="s">
        <v>20</v>
      </c>
      <c r="R1048" s="4" t="s">
        <v>22</v>
      </c>
      <c r="S1048" s="4" t="s">
        <v>22</v>
      </c>
      <c r="T1048" s="7">
        <v>48</v>
      </c>
    </row>
    <row r="1049" spans="1:20" s="1" customFormat="1">
      <c r="A1049" s="4" t="s">
        <v>4680</v>
      </c>
      <c r="B1049" s="4" t="s">
        <v>4681</v>
      </c>
      <c r="C1049" s="4" t="s">
        <v>4987</v>
      </c>
      <c r="D1049" s="4" t="s">
        <v>4988</v>
      </c>
      <c r="E1049" s="4" t="s">
        <v>4989</v>
      </c>
      <c r="F1049" s="4" t="s">
        <v>22</v>
      </c>
      <c r="G1049" s="4" t="s">
        <v>59</v>
      </c>
      <c r="H1049" s="4" t="s">
        <v>2895</v>
      </c>
      <c r="I1049" s="57">
        <v>192.78</v>
      </c>
      <c r="J1049" s="5">
        <f t="shared" si="39"/>
        <v>11759.58</v>
      </c>
      <c r="K1049" s="6">
        <v>22</v>
      </c>
      <c r="L1049" s="6"/>
      <c r="M1049" s="4" t="s">
        <v>4990</v>
      </c>
      <c r="N1049" s="4" t="s">
        <v>4991</v>
      </c>
      <c r="O1049" s="4" t="s">
        <v>4992</v>
      </c>
      <c r="P1049" s="4" t="s">
        <v>4993</v>
      </c>
      <c r="Q1049" s="4" t="s">
        <v>20</v>
      </c>
      <c r="R1049" s="4" t="s">
        <v>22</v>
      </c>
      <c r="S1049" s="4" t="s">
        <v>22</v>
      </c>
      <c r="T1049" s="7">
        <v>48</v>
      </c>
    </row>
    <row r="1050" spans="1:20" s="1" customFormat="1">
      <c r="A1050" s="4" t="s">
        <v>4680</v>
      </c>
      <c r="B1050" s="4" t="s">
        <v>4681</v>
      </c>
      <c r="C1050" s="4" t="s">
        <v>4994</v>
      </c>
      <c r="D1050" s="4" t="s">
        <v>4995</v>
      </c>
      <c r="E1050" s="4" t="s">
        <v>4996</v>
      </c>
      <c r="F1050" s="4" t="s">
        <v>22</v>
      </c>
      <c r="G1050" s="4" t="s">
        <v>59</v>
      </c>
      <c r="H1050" s="4" t="s">
        <v>86</v>
      </c>
      <c r="I1050" s="57">
        <v>85.05</v>
      </c>
      <c r="J1050" s="5">
        <f t="shared" si="39"/>
        <v>1701</v>
      </c>
      <c r="K1050" s="6">
        <v>22</v>
      </c>
      <c r="L1050" s="6"/>
      <c r="M1050" s="4" t="s">
        <v>4997</v>
      </c>
      <c r="N1050" s="4" t="s">
        <v>4998</v>
      </c>
      <c r="O1050" s="4" t="s">
        <v>4999</v>
      </c>
      <c r="P1050" s="4" t="s">
        <v>5000</v>
      </c>
      <c r="Q1050" s="4" t="s">
        <v>20</v>
      </c>
      <c r="R1050" s="4" t="s">
        <v>22</v>
      </c>
      <c r="S1050" s="4" t="s">
        <v>22</v>
      </c>
      <c r="T1050" s="7">
        <v>48</v>
      </c>
    </row>
    <row r="1051" spans="1:20" s="1" customFormat="1">
      <c r="A1051" s="4" t="s">
        <v>4680</v>
      </c>
      <c r="B1051" s="4" t="s">
        <v>4681</v>
      </c>
      <c r="C1051" s="4" t="s">
        <v>5001</v>
      </c>
      <c r="D1051" s="4" t="s">
        <v>5002</v>
      </c>
      <c r="E1051" s="4" t="s">
        <v>5003</v>
      </c>
      <c r="F1051" s="4" t="s">
        <v>22</v>
      </c>
      <c r="G1051" s="4" t="s">
        <v>59</v>
      </c>
      <c r="H1051" s="4" t="s">
        <v>86</v>
      </c>
      <c r="I1051" s="57">
        <v>53.87</v>
      </c>
      <c r="J1051" s="5">
        <f t="shared" si="39"/>
        <v>1077.3999999999999</v>
      </c>
      <c r="K1051" s="6">
        <v>22</v>
      </c>
      <c r="L1051" s="6"/>
      <c r="M1051" s="4" t="s">
        <v>5004</v>
      </c>
      <c r="N1051" s="4" t="s">
        <v>1352</v>
      </c>
      <c r="O1051" s="4" t="s">
        <v>5005</v>
      </c>
      <c r="P1051" s="4" t="s">
        <v>5006</v>
      </c>
      <c r="Q1051" s="4" t="s">
        <v>20</v>
      </c>
      <c r="R1051" s="4" t="s">
        <v>22</v>
      </c>
      <c r="S1051" s="4" t="s">
        <v>22</v>
      </c>
      <c r="T1051" s="7">
        <v>48</v>
      </c>
    </row>
    <row r="1052" spans="1:20" s="1" customFormat="1">
      <c r="A1052" s="4" t="s">
        <v>4680</v>
      </c>
      <c r="B1052" s="4" t="s">
        <v>4681</v>
      </c>
      <c r="C1052" s="4" t="s">
        <v>5007</v>
      </c>
      <c r="D1052" s="4" t="s">
        <v>5008</v>
      </c>
      <c r="E1052" s="4" t="s">
        <v>5009</v>
      </c>
      <c r="F1052" s="4" t="s">
        <v>22</v>
      </c>
      <c r="G1052" s="4" t="s">
        <v>59</v>
      </c>
      <c r="H1052" s="4" t="s">
        <v>2374</v>
      </c>
      <c r="I1052" s="57">
        <v>215.46</v>
      </c>
      <c r="J1052" s="5">
        <f t="shared" si="39"/>
        <v>10342.08</v>
      </c>
      <c r="K1052" s="6">
        <v>22</v>
      </c>
      <c r="L1052" s="6"/>
      <c r="M1052" s="4" t="s">
        <v>5010</v>
      </c>
      <c r="N1052" s="4" t="s">
        <v>1352</v>
      </c>
      <c r="O1052" s="4" t="s">
        <v>5011</v>
      </c>
      <c r="P1052" s="4" t="s">
        <v>5012</v>
      </c>
      <c r="Q1052" s="4" t="s">
        <v>20</v>
      </c>
      <c r="R1052" s="4" t="s">
        <v>22</v>
      </c>
      <c r="S1052" s="4" t="s">
        <v>22</v>
      </c>
      <c r="T1052" s="7">
        <v>48</v>
      </c>
    </row>
    <row r="1053" spans="1:20" s="1" customFormat="1">
      <c r="A1053" s="4" t="s">
        <v>4680</v>
      </c>
      <c r="B1053" s="4" t="s">
        <v>4681</v>
      </c>
      <c r="C1053" s="4" t="s">
        <v>5013</v>
      </c>
      <c r="D1053" s="4" t="s">
        <v>5014</v>
      </c>
      <c r="E1053" s="4" t="s">
        <v>5015</v>
      </c>
      <c r="F1053" s="4" t="s">
        <v>22</v>
      </c>
      <c r="G1053" s="4" t="s">
        <v>59</v>
      </c>
      <c r="H1053" s="4" t="s">
        <v>2081</v>
      </c>
      <c r="I1053" s="57">
        <v>88</v>
      </c>
      <c r="J1053" s="5">
        <f t="shared" si="39"/>
        <v>968</v>
      </c>
      <c r="K1053" s="6">
        <v>22</v>
      </c>
      <c r="L1053" s="6"/>
      <c r="M1053" s="4" t="s">
        <v>5016</v>
      </c>
      <c r="N1053" s="4" t="s">
        <v>5017</v>
      </c>
      <c r="O1053" s="4" t="s">
        <v>5018</v>
      </c>
      <c r="P1053" s="4" t="s">
        <v>5019</v>
      </c>
      <c r="Q1053" s="4" t="s">
        <v>20</v>
      </c>
      <c r="R1053" s="4" t="s">
        <v>22</v>
      </c>
      <c r="S1053" s="4" t="s">
        <v>22</v>
      </c>
      <c r="T1053" s="7">
        <v>48</v>
      </c>
    </row>
    <row r="1054" spans="1:20" s="1" customFormat="1">
      <c r="A1054" s="4" t="s">
        <v>4680</v>
      </c>
      <c r="B1054" s="4" t="s">
        <v>4681</v>
      </c>
      <c r="C1054" s="4" t="s">
        <v>5020</v>
      </c>
      <c r="D1054" s="4" t="s">
        <v>5021</v>
      </c>
      <c r="E1054" s="4" t="s">
        <v>5022</v>
      </c>
      <c r="F1054" s="4" t="s">
        <v>22</v>
      </c>
      <c r="G1054" s="4" t="s">
        <v>59</v>
      </c>
      <c r="H1054" s="4" t="s">
        <v>75</v>
      </c>
      <c r="I1054" s="57">
        <v>58</v>
      </c>
      <c r="J1054" s="5">
        <f t="shared" si="39"/>
        <v>290</v>
      </c>
      <c r="K1054" s="6">
        <v>22</v>
      </c>
      <c r="L1054" s="6"/>
      <c r="M1054" s="4" t="s">
        <v>5023</v>
      </c>
      <c r="N1054" s="4" t="s">
        <v>70</v>
      </c>
      <c r="O1054" s="4" t="s">
        <v>75</v>
      </c>
      <c r="P1054" s="4" t="s">
        <v>5024</v>
      </c>
      <c r="Q1054" s="4" t="s">
        <v>20</v>
      </c>
      <c r="R1054" s="4" t="s">
        <v>22</v>
      </c>
      <c r="S1054" s="4" t="s">
        <v>22</v>
      </c>
      <c r="T1054" s="7">
        <v>48</v>
      </c>
    </row>
    <row r="1055" spans="1:20" s="1" customFormat="1">
      <c r="A1055" s="4" t="s">
        <v>4680</v>
      </c>
      <c r="B1055" s="4" t="s">
        <v>4681</v>
      </c>
      <c r="C1055" s="4" t="s">
        <v>5025</v>
      </c>
      <c r="D1055" s="4" t="s">
        <v>5026</v>
      </c>
      <c r="E1055" s="4" t="s">
        <v>5027</v>
      </c>
      <c r="F1055" s="4" t="s">
        <v>22</v>
      </c>
      <c r="G1055" s="4" t="s">
        <v>59</v>
      </c>
      <c r="H1055" s="4" t="s">
        <v>75</v>
      </c>
      <c r="I1055" s="57">
        <v>75.599999999999994</v>
      </c>
      <c r="J1055" s="5">
        <f t="shared" si="39"/>
        <v>378</v>
      </c>
      <c r="K1055" s="6">
        <v>22</v>
      </c>
      <c r="L1055" s="6"/>
      <c r="M1055" s="4" t="s">
        <v>5028</v>
      </c>
      <c r="N1055" s="4" t="s">
        <v>70</v>
      </c>
      <c r="O1055" s="4" t="s">
        <v>75</v>
      </c>
      <c r="P1055" s="4" t="s">
        <v>5029</v>
      </c>
      <c r="Q1055" s="4" t="s">
        <v>20</v>
      </c>
      <c r="R1055" s="4" t="s">
        <v>22</v>
      </c>
      <c r="S1055" s="4" t="s">
        <v>22</v>
      </c>
      <c r="T1055" s="7">
        <v>48</v>
      </c>
    </row>
    <row r="1056" spans="1:20" s="1" customFormat="1">
      <c r="A1056" s="4" t="s">
        <v>4680</v>
      </c>
      <c r="B1056" s="4" t="s">
        <v>4681</v>
      </c>
      <c r="C1056" s="4" t="s">
        <v>5030</v>
      </c>
      <c r="D1056" s="4" t="s">
        <v>5031</v>
      </c>
      <c r="E1056" s="4" t="s">
        <v>5032</v>
      </c>
      <c r="F1056" s="4" t="s">
        <v>22</v>
      </c>
      <c r="G1056" s="4" t="s">
        <v>59</v>
      </c>
      <c r="H1056" s="4" t="s">
        <v>1158</v>
      </c>
      <c r="I1056" s="57">
        <v>189</v>
      </c>
      <c r="J1056" s="5">
        <f t="shared" si="39"/>
        <v>1701</v>
      </c>
      <c r="K1056" s="6">
        <v>22</v>
      </c>
      <c r="L1056" s="6"/>
      <c r="M1056" s="4" t="s">
        <v>5033</v>
      </c>
      <c r="N1056" s="4" t="s">
        <v>4141</v>
      </c>
      <c r="O1056" s="4" t="s">
        <v>5034</v>
      </c>
      <c r="P1056" s="4" t="s">
        <v>5035</v>
      </c>
      <c r="Q1056" s="4" t="s">
        <v>20</v>
      </c>
      <c r="R1056" s="4" t="s">
        <v>22</v>
      </c>
      <c r="S1056" s="4" t="s">
        <v>22</v>
      </c>
      <c r="T1056" s="7">
        <v>48</v>
      </c>
    </row>
    <row r="1057" spans="1:20" s="1" customFormat="1">
      <c r="A1057" s="4" t="s">
        <v>4680</v>
      </c>
      <c r="B1057" s="4" t="s">
        <v>4681</v>
      </c>
      <c r="C1057" s="4" t="s">
        <v>5036</v>
      </c>
      <c r="D1057" s="4" t="s">
        <v>5037</v>
      </c>
      <c r="E1057" s="4" t="s">
        <v>5038</v>
      </c>
      <c r="F1057" s="4" t="s">
        <v>22</v>
      </c>
      <c r="G1057" s="4" t="s">
        <v>59</v>
      </c>
      <c r="H1057" s="4" t="s">
        <v>488</v>
      </c>
      <c r="I1057" s="57">
        <v>143.63999999999999</v>
      </c>
      <c r="J1057" s="5">
        <f t="shared" si="39"/>
        <v>5745.5999999999995</v>
      </c>
      <c r="K1057" s="6">
        <v>22</v>
      </c>
      <c r="L1057" s="6"/>
      <c r="M1057" s="4" t="s">
        <v>5039</v>
      </c>
      <c r="N1057" s="4" t="s">
        <v>5040</v>
      </c>
      <c r="O1057" s="4" t="s">
        <v>5041</v>
      </c>
      <c r="P1057" s="4" t="s">
        <v>5042</v>
      </c>
      <c r="Q1057" s="4" t="s">
        <v>20</v>
      </c>
      <c r="R1057" s="4" t="s">
        <v>22</v>
      </c>
      <c r="S1057" s="4" t="s">
        <v>22</v>
      </c>
      <c r="T1057" s="7">
        <v>48</v>
      </c>
    </row>
    <row r="1058" spans="1:20" s="1" customFormat="1">
      <c r="A1058" s="4" t="s">
        <v>4680</v>
      </c>
      <c r="B1058" s="4" t="s">
        <v>4681</v>
      </c>
      <c r="C1058" s="4" t="s">
        <v>5043</v>
      </c>
      <c r="D1058" s="4" t="s">
        <v>5044</v>
      </c>
      <c r="E1058" s="4" t="s">
        <v>5045</v>
      </c>
      <c r="F1058" s="4" t="s">
        <v>22</v>
      </c>
      <c r="G1058" s="4" t="s">
        <v>59</v>
      </c>
      <c r="H1058" s="4" t="s">
        <v>5046</v>
      </c>
      <c r="I1058" s="57">
        <v>115.29</v>
      </c>
      <c r="J1058" s="5">
        <f t="shared" si="39"/>
        <v>3112.8300000000004</v>
      </c>
      <c r="K1058" s="6">
        <v>22</v>
      </c>
      <c r="L1058" s="6"/>
      <c r="M1058" s="4" t="s">
        <v>5047</v>
      </c>
      <c r="N1058" s="4" t="s">
        <v>1352</v>
      </c>
      <c r="O1058" s="4" t="s">
        <v>5048</v>
      </c>
      <c r="P1058" s="4" t="s">
        <v>5049</v>
      </c>
      <c r="Q1058" s="4" t="s">
        <v>20</v>
      </c>
      <c r="R1058" s="4" t="s">
        <v>22</v>
      </c>
      <c r="S1058" s="4" t="s">
        <v>22</v>
      </c>
      <c r="T1058" s="7">
        <v>48</v>
      </c>
    </row>
    <row r="1059" spans="1:20" s="1" customFormat="1">
      <c r="A1059" s="4" t="s">
        <v>4680</v>
      </c>
      <c r="B1059" s="4" t="s">
        <v>4681</v>
      </c>
      <c r="C1059" s="4" t="s">
        <v>5050</v>
      </c>
      <c r="D1059" s="4" t="s">
        <v>5051</v>
      </c>
      <c r="E1059" s="4" t="s">
        <v>5052</v>
      </c>
      <c r="F1059" s="4" t="s">
        <v>22</v>
      </c>
      <c r="G1059" s="4" t="s">
        <v>59</v>
      </c>
      <c r="H1059" s="4" t="s">
        <v>673</v>
      </c>
      <c r="I1059" s="57">
        <v>11.34</v>
      </c>
      <c r="J1059" s="5">
        <f t="shared" si="39"/>
        <v>79.38</v>
      </c>
      <c r="K1059" s="6">
        <v>22</v>
      </c>
      <c r="L1059" s="6"/>
      <c r="M1059" s="4" t="s">
        <v>5053</v>
      </c>
      <c r="N1059" s="4" t="s">
        <v>4228</v>
      </c>
      <c r="O1059" s="4" t="s">
        <v>4266</v>
      </c>
      <c r="P1059" s="4" t="s">
        <v>5054</v>
      </c>
      <c r="Q1059" s="4" t="s">
        <v>20</v>
      </c>
      <c r="R1059" s="4" t="s">
        <v>22</v>
      </c>
      <c r="S1059" s="4" t="s">
        <v>22</v>
      </c>
      <c r="T1059" s="7">
        <v>48</v>
      </c>
    </row>
    <row r="1060" spans="1:20" s="1" customFormat="1">
      <c r="A1060" s="4" t="s">
        <v>4680</v>
      </c>
      <c r="B1060" s="4" t="s">
        <v>4681</v>
      </c>
      <c r="C1060" s="4" t="s">
        <v>5055</v>
      </c>
      <c r="D1060" s="4" t="s">
        <v>5056</v>
      </c>
      <c r="E1060" s="4" t="s">
        <v>5057</v>
      </c>
      <c r="F1060" s="4" t="s">
        <v>22</v>
      </c>
      <c r="G1060" s="4" t="s">
        <v>59</v>
      </c>
      <c r="H1060" s="4" t="s">
        <v>254</v>
      </c>
      <c r="I1060" s="60">
        <v>11.34</v>
      </c>
      <c r="J1060" s="5">
        <f t="shared" si="39"/>
        <v>45.36</v>
      </c>
      <c r="K1060" s="6">
        <v>22</v>
      </c>
      <c r="L1060" s="6"/>
      <c r="M1060" s="4" t="s">
        <v>1971</v>
      </c>
      <c r="N1060" s="4" t="s">
        <v>603</v>
      </c>
      <c r="O1060" s="4" t="s">
        <v>254</v>
      </c>
      <c r="P1060" s="4" t="s">
        <v>5058</v>
      </c>
      <c r="Q1060" s="4" t="s">
        <v>20</v>
      </c>
      <c r="R1060" s="4" t="s">
        <v>22</v>
      </c>
      <c r="S1060" s="4" t="s">
        <v>22</v>
      </c>
      <c r="T1060" s="7">
        <v>48</v>
      </c>
    </row>
    <row r="1061" spans="1:20" s="1" customFormat="1">
      <c r="A1061" s="4" t="s">
        <v>4680</v>
      </c>
      <c r="B1061" s="4" t="s">
        <v>4681</v>
      </c>
      <c r="C1061" s="4" t="s">
        <v>5059</v>
      </c>
      <c r="D1061" s="4" t="s">
        <v>5060</v>
      </c>
      <c r="E1061" s="4" t="s">
        <v>5061</v>
      </c>
      <c r="F1061" s="4" t="s">
        <v>22</v>
      </c>
      <c r="G1061" s="4" t="s">
        <v>59</v>
      </c>
      <c r="H1061" s="4" t="s">
        <v>75</v>
      </c>
      <c r="I1061" s="57">
        <v>18.38</v>
      </c>
      <c r="J1061" s="5">
        <f t="shared" si="39"/>
        <v>91.899999999999991</v>
      </c>
      <c r="K1061" s="6">
        <v>22</v>
      </c>
      <c r="L1061" s="6"/>
      <c r="M1061" s="4" t="s">
        <v>5062</v>
      </c>
      <c r="N1061" s="4" t="s">
        <v>5063</v>
      </c>
      <c r="O1061" s="4" t="s">
        <v>5064</v>
      </c>
      <c r="P1061" s="4" t="s">
        <v>5065</v>
      </c>
      <c r="Q1061" s="4" t="s">
        <v>20</v>
      </c>
      <c r="R1061" s="4" t="s">
        <v>22</v>
      </c>
      <c r="S1061" s="4" t="s">
        <v>22</v>
      </c>
      <c r="T1061" s="7">
        <v>48</v>
      </c>
    </row>
    <row r="1062" spans="1:20" s="1" customFormat="1">
      <c r="A1062" s="4" t="s">
        <v>4680</v>
      </c>
      <c r="B1062" s="4" t="s">
        <v>4681</v>
      </c>
      <c r="C1062" s="4" t="s">
        <v>5066</v>
      </c>
      <c r="D1062" s="4" t="s">
        <v>5067</v>
      </c>
      <c r="E1062" s="4" t="s">
        <v>5068</v>
      </c>
      <c r="F1062" s="4" t="s">
        <v>22</v>
      </c>
      <c r="G1062" s="4" t="s">
        <v>59</v>
      </c>
      <c r="H1062" s="4" t="s">
        <v>448</v>
      </c>
      <c r="I1062" s="60">
        <v>18.38</v>
      </c>
      <c r="J1062" s="5">
        <f t="shared" si="39"/>
        <v>220.56</v>
      </c>
      <c r="K1062" s="6">
        <v>22</v>
      </c>
      <c r="L1062" s="6"/>
      <c r="M1062" s="4" t="s">
        <v>5069</v>
      </c>
      <c r="N1062" s="4" t="s">
        <v>5070</v>
      </c>
      <c r="O1062" s="4" t="s">
        <v>5071</v>
      </c>
      <c r="P1062" s="4" t="s">
        <v>5072</v>
      </c>
      <c r="Q1062" s="4" t="s">
        <v>20</v>
      </c>
      <c r="R1062" s="4" t="s">
        <v>22</v>
      </c>
      <c r="S1062" s="4" t="s">
        <v>22</v>
      </c>
      <c r="T1062" s="7">
        <v>48</v>
      </c>
    </row>
    <row r="1063" spans="1:20" s="1" customFormat="1">
      <c r="A1063" s="4" t="s">
        <v>4680</v>
      </c>
      <c r="B1063" s="4" t="s">
        <v>4681</v>
      </c>
      <c r="C1063" s="4" t="s">
        <v>5073</v>
      </c>
      <c r="D1063" s="4" t="s">
        <v>5074</v>
      </c>
      <c r="E1063" s="4" t="s">
        <v>5075</v>
      </c>
      <c r="F1063" s="4" t="s">
        <v>22</v>
      </c>
      <c r="G1063" s="4" t="s">
        <v>59</v>
      </c>
      <c r="H1063" s="4" t="s">
        <v>201</v>
      </c>
      <c r="I1063" s="60">
        <v>74.81</v>
      </c>
      <c r="J1063" s="5">
        <f t="shared" si="39"/>
        <v>224.43</v>
      </c>
      <c r="K1063" s="6">
        <v>22</v>
      </c>
      <c r="L1063" s="6"/>
      <c r="M1063" s="4" t="s">
        <v>5076</v>
      </c>
      <c r="N1063" s="4" t="s">
        <v>5077</v>
      </c>
      <c r="O1063" s="4" t="s">
        <v>1964</v>
      </c>
      <c r="P1063" s="4" t="s">
        <v>5078</v>
      </c>
      <c r="Q1063" s="4" t="s">
        <v>20</v>
      </c>
      <c r="R1063" s="4" t="s">
        <v>22</v>
      </c>
      <c r="S1063" s="4" t="s">
        <v>22</v>
      </c>
      <c r="T1063" s="7">
        <v>48</v>
      </c>
    </row>
    <row r="1064" spans="1:20" s="1" customFormat="1">
      <c r="A1064" s="4" t="s">
        <v>4680</v>
      </c>
      <c r="B1064" s="4" t="s">
        <v>4681</v>
      </c>
      <c r="C1064" s="4" t="s">
        <v>5079</v>
      </c>
      <c r="D1064" s="4" t="s">
        <v>5080</v>
      </c>
      <c r="E1064" s="4" t="s">
        <v>5081</v>
      </c>
      <c r="F1064" s="4" t="s">
        <v>22</v>
      </c>
      <c r="G1064" s="4" t="s">
        <v>59</v>
      </c>
      <c r="H1064" s="4" t="s">
        <v>117</v>
      </c>
      <c r="I1064" s="57">
        <v>19.850000000000001</v>
      </c>
      <c r="J1064" s="5">
        <f t="shared" si="39"/>
        <v>277.90000000000003</v>
      </c>
      <c r="K1064" s="6">
        <v>22</v>
      </c>
      <c r="L1064" s="6"/>
      <c r="M1064" s="4" t="s">
        <v>5082</v>
      </c>
      <c r="N1064" s="4" t="s">
        <v>5083</v>
      </c>
      <c r="O1064" s="4" t="s">
        <v>5084</v>
      </c>
      <c r="P1064" s="4" t="s">
        <v>5085</v>
      </c>
      <c r="Q1064" s="4" t="s">
        <v>20</v>
      </c>
      <c r="R1064" s="4" t="s">
        <v>22</v>
      </c>
      <c r="S1064" s="4" t="s">
        <v>22</v>
      </c>
      <c r="T1064" s="7">
        <v>48</v>
      </c>
    </row>
    <row r="1065" spans="1:20" s="1" customFormat="1">
      <c r="A1065" s="4" t="s">
        <v>4680</v>
      </c>
      <c r="B1065" s="4" t="s">
        <v>4681</v>
      </c>
      <c r="C1065" s="4" t="s">
        <v>5086</v>
      </c>
      <c r="D1065" s="4" t="s">
        <v>5087</v>
      </c>
      <c r="E1065" s="61" t="s">
        <v>5088</v>
      </c>
      <c r="F1065" s="4" t="s">
        <v>22</v>
      </c>
      <c r="G1065" s="4" t="s">
        <v>59</v>
      </c>
      <c r="H1065" s="4" t="s">
        <v>448</v>
      </c>
      <c r="I1065" s="60">
        <v>74.81</v>
      </c>
      <c r="J1065" s="5">
        <f t="shared" si="39"/>
        <v>897.72</v>
      </c>
      <c r="K1065" s="6">
        <v>22</v>
      </c>
      <c r="L1065" s="19"/>
      <c r="M1065" s="4" t="s">
        <v>5089</v>
      </c>
      <c r="N1065" s="4" t="s">
        <v>5090</v>
      </c>
      <c r="O1065" s="4" t="s">
        <v>5091</v>
      </c>
      <c r="P1065" s="4" t="s">
        <v>5092</v>
      </c>
      <c r="Q1065" s="4" t="s">
        <v>20</v>
      </c>
      <c r="R1065" s="4" t="s">
        <v>22</v>
      </c>
      <c r="S1065" s="4" t="s">
        <v>22</v>
      </c>
      <c r="T1065" s="7">
        <v>48</v>
      </c>
    </row>
    <row r="1066" spans="1:20" s="1" customFormat="1">
      <c r="A1066" s="4" t="s">
        <v>4680</v>
      </c>
      <c r="B1066" s="4" t="s">
        <v>4681</v>
      </c>
      <c r="C1066" s="4" t="s">
        <v>5093</v>
      </c>
      <c r="D1066" s="4" t="s">
        <v>5094</v>
      </c>
      <c r="E1066" s="61" t="s">
        <v>5095</v>
      </c>
      <c r="F1066" s="4" t="s">
        <v>22</v>
      </c>
      <c r="G1066" s="4" t="s">
        <v>59</v>
      </c>
      <c r="H1066" s="4" t="s">
        <v>2081</v>
      </c>
      <c r="I1066" s="60">
        <v>31.19</v>
      </c>
      <c r="J1066" s="5">
        <f t="shared" si="39"/>
        <v>343.09000000000003</v>
      </c>
      <c r="K1066" s="6">
        <v>22</v>
      </c>
      <c r="L1066" s="19"/>
      <c r="M1066" s="4" t="s">
        <v>5096</v>
      </c>
      <c r="N1066" s="4" t="s">
        <v>5070</v>
      </c>
      <c r="O1066" s="4" t="s">
        <v>5097</v>
      </c>
      <c r="P1066" s="4" t="s">
        <v>5098</v>
      </c>
      <c r="Q1066" s="4" t="s">
        <v>20</v>
      </c>
      <c r="R1066" s="4" t="s">
        <v>22</v>
      </c>
      <c r="S1066" s="4" t="s">
        <v>22</v>
      </c>
      <c r="T1066" s="7">
        <v>48</v>
      </c>
    </row>
    <row r="1067" spans="1:20" s="1" customFormat="1">
      <c r="A1067" s="4" t="s">
        <v>4680</v>
      </c>
      <c r="B1067" s="4" t="s">
        <v>4681</v>
      </c>
      <c r="C1067" s="4" t="s">
        <v>5099</v>
      </c>
      <c r="D1067" s="4" t="s">
        <v>5100</v>
      </c>
      <c r="E1067" s="4" t="s">
        <v>5101</v>
      </c>
      <c r="F1067" s="4" t="s">
        <v>5102</v>
      </c>
      <c r="G1067" s="4" t="s">
        <v>59</v>
      </c>
      <c r="H1067" s="4" t="s">
        <v>2136</v>
      </c>
      <c r="I1067" s="60">
        <v>13.23</v>
      </c>
      <c r="J1067" s="5">
        <f t="shared" si="39"/>
        <v>251.37</v>
      </c>
      <c r="K1067" s="6">
        <v>22</v>
      </c>
      <c r="L1067" s="6"/>
      <c r="M1067" s="4" t="s">
        <v>5103</v>
      </c>
      <c r="N1067" s="4" t="s">
        <v>5104</v>
      </c>
      <c r="O1067" s="4" t="s">
        <v>5105</v>
      </c>
      <c r="P1067" s="4" t="s">
        <v>5106</v>
      </c>
      <c r="Q1067" s="4" t="s">
        <v>20</v>
      </c>
      <c r="R1067" s="4" t="s">
        <v>22</v>
      </c>
      <c r="S1067" s="4" t="s">
        <v>22</v>
      </c>
      <c r="T1067" s="7">
        <v>48</v>
      </c>
    </row>
    <row r="1068" spans="1:20" s="1" customFormat="1">
      <c r="A1068" s="4" t="s">
        <v>4680</v>
      </c>
      <c r="B1068" s="4" t="s">
        <v>4681</v>
      </c>
      <c r="C1068" s="4" t="s">
        <v>5107</v>
      </c>
      <c r="D1068" s="4" t="s">
        <v>5108</v>
      </c>
      <c r="E1068" s="61" t="s">
        <v>5109</v>
      </c>
      <c r="F1068" s="4" t="s">
        <v>22</v>
      </c>
      <c r="G1068" s="4" t="s">
        <v>59</v>
      </c>
      <c r="H1068" s="4" t="s">
        <v>1158</v>
      </c>
      <c r="I1068" s="57">
        <v>17.96</v>
      </c>
      <c r="J1068" s="5">
        <f t="shared" si="39"/>
        <v>161.64000000000001</v>
      </c>
      <c r="K1068" s="6">
        <v>22</v>
      </c>
      <c r="L1068" s="19"/>
      <c r="M1068" s="4" t="s">
        <v>5110</v>
      </c>
      <c r="N1068" s="4" t="s">
        <v>5111</v>
      </c>
      <c r="O1068" s="4" t="s">
        <v>5112</v>
      </c>
      <c r="P1068" s="4" t="s">
        <v>5113</v>
      </c>
      <c r="Q1068" s="4" t="s">
        <v>20</v>
      </c>
      <c r="R1068" s="4" t="s">
        <v>22</v>
      </c>
      <c r="S1068" s="4" t="s">
        <v>22</v>
      </c>
      <c r="T1068" s="7">
        <v>48</v>
      </c>
    </row>
    <row r="1069" spans="1:20" s="1" customFormat="1">
      <c r="A1069" s="4" t="s">
        <v>4680</v>
      </c>
      <c r="B1069" s="4" t="s">
        <v>4681</v>
      </c>
      <c r="C1069" s="4" t="s">
        <v>5114</v>
      </c>
      <c r="D1069" s="4" t="s">
        <v>5115</v>
      </c>
      <c r="E1069" s="4" t="s">
        <v>2344</v>
      </c>
      <c r="F1069" s="4" t="s">
        <v>22</v>
      </c>
      <c r="G1069" s="4" t="s">
        <v>59</v>
      </c>
      <c r="H1069" s="4" t="s">
        <v>92</v>
      </c>
      <c r="I1069" s="60">
        <v>225.86</v>
      </c>
      <c r="J1069" s="5">
        <f t="shared" si="39"/>
        <v>1355.16</v>
      </c>
      <c r="K1069" s="6">
        <v>22</v>
      </c>
      <c r="L1069" s="6"/>
      <c r="M1069" s="4" t="s">
        <v>5116</v>
      </c>
      <c r="N1069" s="4" t="s">
        <v>603</v>
      </c>
      <c r="O1069" s="4" t="s">
        <v>92</v>
      </c>
      <c r="P1069" s="4" t="s">
        <v>5117</v>
      </c>
      <c r="Q1069" s="4" t="s">
        <v>20</v>
      </c>
      <c r="R1069" s="4" t="s">
        <v>22</v>
      </c>
      <c r="S1069" s="4" t="s">
        <v>22</v>
      </c>
      <c r="T1069" s="7">
        <v>48</v>
      </c>
    </row>
    <row r="1070" spans="1:20" s="1" customFormat="1">
      <c r="A1070" s="4" t="s">
        <v>4680</v>
      </c>
      <c r="B1070" s="4" t="s">
        <v>4681</v>
      </c>
      <c r="C1070" s="4" t="s">
        <v>5118</v>
      </c>
      <c r="D1070" s="4" t="s">
        <v>5119</v>
      </c>
      <c r="E1070" s="4" t="s">
        <v>5120</v>
      </c>
      <c r="F1070" s="4" t="s">
        <v>22</v>
      </c>
      <c r="G1070" s="4" t="s">
        <v>59</v>
      </c>
      <c r="H1070" s="4" t="s">
        <v>448</v>
      </c>
      <c r="I1070" s="60">
        <v>31.19</v>
      </c>
      <c r="J1070" s="5">
        <f t="shared" ref="J1070:J1093" si="40">H1070*I1070</f>
        <v>374.28000000000003</v>
      </c>
      <c r="K1070" s="6">
        <v>22</v>
      </c>
      <c r="L1070" s="6"/>
      <c r="M1070" s="4" t="s">
        <v>5121</v>
      </c>
      <c r="N1070" s="4" t="s">
        <v>5111</v>
      </c>
      <c r="O1070" s="4" t="s">
        <v>5122</v>
      </c>
      <c r="P1070" s="4" t="s">
        <v>5123</v>
      </c>
      <c r="Q1070" s="4" t="s">
        <v>20</v>
      </c>
      <c r="R1070" s="4" t="s">
        <v>22</v>
      </c>
      <c r="S1070" s="4" t="s">
        <v>22</v>
      </c>
      <c r="T1070" s="7">
        <v>48</v>
      </c>
    </row>
    <row r="1071" spans="1:20" s="1" customFormat="1">
      <c r="A1071" s="4" t="s">
        <v>4680</v>
      </c>
      <c r="B1071" s="4" t="s">
        <v>4681</v>
      </c>
      <c r="C1071" s="4" t="s">
        <v>5124</v>
      </c>
      <c r="D1071" s="4" t="s">
        <v>5125</v>
      </c>
      <c r="E1071" s="4" t="s">
        <v>5126</v>
      </c>
      <c r="F1071" s="4" t="s">
        <v>22</v>
      </c>
      <c r="G1071" s="4" t="s">
        <v>59</v>
      </c>
      <c r="H1071" s="4" t="s">
        <v>110</v>
      </c>
      <c r="I1071" s="60">
        <v>190.89</v>
      </c>
      <c r="J1071" s="5">
        <f t="shared" si="40"/>
        <v>1908.8999999999999</v>
      </c>
      <c r="K1071" s="6">
        <v>22</v>
      </c>
      <c r="L1071" s="6"/>
      <c r="M1071" s="4" t="s">
        <v>5127</v>
      </c>
      <c r="N1071" s="4" t="s">
        <v>70</v>
      </c>
      <c r="O1071" s="4" t="s">
        <v>110</v>
      </c>
      <c r="P1071" s="4" t="s">
        <v>5128</v>
      </c>
      <c r="Q1071" s="4" t="s">
        <v>20</v>
      </c>
      <c r="R1071" s="4" t="s">
        <v>22</v>
      </c>
      <c r="S1071" s="4" t="s">
        <v>22</v>
      </c>
      <c r="T1071" s="7">
        <v>48</v>
      </c>
    </row>
    <row r="1072" spans="1:20" s="1" customFormat="1">
      <c r="A1072" s="4" t="s">
        <v>4680</v>
      </c>
      <c r="B1072" s="4" t="s">
        <v>4681</v>
      </c>
      <c r="C1072" s="4" t="s">
        <v>5129</v>
      </c>
      <c r="D1072" s="4" t="s">
        <v>5130</v>
      </c>
      <c r="E1072" s="4" t="s">
        <v>5131</v>
      </c>
      <c r="F1072" s="4" t="s">
        <v>5132</v>
      </c>
      <c r="G1072" s="4" t="s">
        <v>59</v>
      </c>
      <c r="H1072" s="4" t="s">
        <v>5133</v>
      </c>
      <c r="I1072" s="57">
        <v>195.72</v>
      </c>
      <c r="J1072" s="5">
        <f t="shared" si="40"/>
        <v>83963.88</v>
      </c>
      <c r="K1072" s="6">
        <v>22</v>
      </c>
      <c r="L1072" s="6"/>
      <c r="M1072" s="4" t="s">
        <v>5134</v>
      </c>
      <c r="N1072" s="4" t="s">
        <v>5135</v>
      </c>
      <c r="O1072" s="4" t="s">
        <v>5136</v>
      </c>
      <c r="P1072" s="4" t="s">
        <v>5137</v>
      </c>
      <c r="Q1072" s="4" t="s">
        <v>20</v>
      </c>
      <c r="R1072" s="4" t="s">
        <v>22</v>
      </c>
      <c r="S1072" s="4" t="s">
        <v>22</v>
      </c>
      <c r="T1072" s="7">
        <v>48</v>
      </c>
    </row>
    <row r="1073" spans="1:20" s="1" customFormat="1">
      <c r="A1073" s="4" t="s">
        <v>4680</v>
      </c>
      <c r="B1073" s="4" t="s">
        <v>4681</v>
      </c>
      <c r="C1073" s="4" t="s">
        <v>5138</v>
      </c>
      <c r="D1073" s="4" t="s">
        <v>5139</v>
      </c>
      <c r="E1073" s="4" t="s">
        <v>5140</v>
      </c>
      <c r="F1073" s="4" t="s">
        <v>5132</v>
      </c>
      <c r="G1073" s="4" t="s">
        <v>59</v>
      </c>
      <c r="H1073" s="4" t="s">
        <v>5141</v>
      </c>
      <c r="I1073" s="60">
        <v>195.72</v>
      </c>
      <c r="J1073" s="5">
        <f t="shared" si="40"/>
        <v>44428.44</v>
      </c>
      <c r="K1073" s="6">
        <v>22</v>
      </c>
      <c r="L1073" s="6"/>
      <c r="M1073" s="4" t="s">
        <v>5142</v>
      </c>
      <c r="N1073" s="4" t="s">
        <v>5143</v>
      </c>
      <c r="O1073" s="4" t="s">
        <v>5144</v>
      </c>
      <c r="P1073" s="4" t="s">
        <v>5145</v>
      </c>
      <c r="Q1073" s="4" t="s">
        <v>20</v>
      </c>
      <c r="R1073" s="4" t="s">
        <v>22</v>
      </c>
      <c r="S1073" s="4" t="s">
        <v>22</v>
      </c>
      <c r="T1073" s="7">
        <v>48</v>
      </c>
    </row>
    <row r="1074" spans="1:20" s="1" customFormat="1">
      <c r="A1074" s="4" t="s">
        <v>4680</v>
      </c>
      <c r="B1074" s="4" t="s">
        <v>4681</v>
      </c>
      <c r="C1074" s="4" t="s">
        <v>5146</v>
      </c>
      <c r="D1074" s="4" t="s">
        <v>5147</v>
      </c>
      <c r="E1074" s="4" t="s">
        <v>5148</v>
      </c>
      <c r="F1074" s="4" t="s">
        <v>22</v>
      </c>
      <c r="G1074" s="4" t="s">
        <v>59</v>
      </c>
      <c r="H1074" s="4" t="s">
        <v>805</v>
      </c>
      <c r="I1074" s="60">
        <v>195.72</v>
      </c>
      <c r="J1074" s="5">
        <f t="shared" si="40"/>
        <v>4110.12</v>
      </c>
      <c r="K1074" s="6">
        <v>22</v>
      </c>
      <c r="L1074" s="6"/>
      <c r="M1074" s="4" t="s">
        <v>5149</v>
      </c>
      <c r="N1074" s="4" t="s">
        <v>5150</v>
      </c>
      <c r="O1074" s="4" t="s">
        <v>5151</v>
      </c>
      <c r="P1074" s="4" t="s">
        <v>5152</v>
      </c>
      <c r="Q1074" s="4" t="s">
        <v>20</v>
      </c>
      <c r="R1074" s="4" t="s">
        <v>22</v>
      </c>
      <c r="S1074" s="4" t="s">
        <v>22</v>
      </c>
      <c r="T1074" s="7">
        <v>48</v>
      </c>
    </row>
    <row r="1075" spans="1:20" s="1" customFormat="1">
      <c r="A1075" s="4" t="s">
        <v>4680</v>
      </c>
      <c r="B1075" s="4" t="s">
        <v>4681</v>
      </c>
      <c r="C1075" s="4" t="s">
        <v>5153</v>
      </c>
      <c r="D1075" s="4" t="s">
        <v>5154</v>
      </c>
      <c r="E1075" s="4" t="s">
        <v>5155</v>
      </c>
      <c r="F1075" s="4" t="s">
        <v>5132</v>
      </c>
      <c r="G1075" s="4" t="s">
        <v>59</v>
      </c>
      <c r="H1075" s="4" t="s">
        <v>488</v>
      </c>
      <c r="I1075" s="60">
        <v>220.08</v>
      </c>
      <c r="J1075" s="5">
        <f t="shared" si="40"/>
        <v>8803.2000000000007</v>
      </c>
      <c r="K1075" s="6">
        <v>22</v>
      </c>
      <c r="L1075" s="6"/>
      <c r="M1075" s="4" t="s">
        <v>5156</v>
      </c>
      <c r="N1075" s="4" t="s">
        <v>5157</v>
      </c>
      <c r="O1075" s="4" t="s">
        <v>5158</v>
      </c>
      <c r="P1075" s="4" t="s">
        <v>5159</v>
      </c>
      <c r="Q1075" s="4" t="s">
        <v>20</v>
      </c>
      <c r="R1075" s="4" t="s">
        <v>22</v>
      </c>
      <c r="S1075" s="4" t="s">
        <v>22</v>
      </c>
      <c r="T1075" s="7">
        <v>48</v>
      </c>
    </row>
    <row r="1076" spans="1:20" s="1" customFormat="1">
      <c r="A1076" s="4" t="s">
        <v>4680</v>
      </c>
      <c r="B1076" s="4" t="s">
        <v>4681</v>
      </c>
      <c r="C1076" s="4" t="s">
        <v>5160</v>
      </c>
      <c r="D1076" s="4" t="s">
        <v>5161</v>
      </c>
      <c r="E1076" s="4" t="s">
        <v>5162</v>
      </c>
      <c r="F1076" s="4" t="s">
        <v>5132</v>
      </c>
      <c r="G1076" s="4" t="s">
        <v>59</v>
      </c>
      <c r="H1076" s="4" t="s">
        <v>4490</v>
      </c>
      <c r="I1076" s="60">
        <v>220.08</v>
      </c>
      <c r="J1076" s="5">
        <f t="shared" si="40"/>
        <v>16726.080000000002</v>
      </c>
      <c r="K1076" s="6">
        <v>22</v>
      </c>
      <c r="L1076" s="6"/>
      <c r="M1076" s="4" t="s">
        <v>5163</v>
      </c>
      <c r="N1076" s="4" t="s">
        <v>5164</v>
      </c>
      <c r="O1076" s="4" t="s">
        <v>5165</v>
      </c>
      <c r="P1076" s="4" t="s">
        <v>5166</v>
      </c>
      <c r="Q1076" s="4" t="s">
        <v>20</v>
      </c>
      <c r="R1076" s="4" t="s">
        <v>22</v>
      </c>
      <c r="S1076" s="4" t="s">
        <v>22</v>
      </c>
      <c r="T1076" s="7">
        <v>48</v>
      </c>
    </row>
    <row r="1077" spans="1:20" s="1" customFormat="1">
      <c r="A1077" s="4" t="s">
        <v>4680</v>
      </c>
      <c r="B1077" s="4" t="s">
        <v>4681</v>
      </c>
      <c r="C1077" s="4" t="s">
        <v>5167</v>
      </c>
      <c r="D1077" s="4" t="s">
        <v>5168</v>
      </c>
      <c r="E1077" s="4" t="s">
        <v>5169</v>
      </c>
      <c r="F1077" s="4" t="s">
        <v>5132</v>
      </c>
      <c r="G1077" s="4" t="s">
        <v>59</v>
      </c>
      <c r="H1077" s="4" t="s">
        <v>2081</v>
      </c>
      <c r="I1077" s="60">
        <v>220.92</v>
      </c>
      <c r="J1077" s="5">
        <f t="shared" si="40"/>
        <v>2430.12</v>
      </c>
      <c r="K1077" s="6">
        <v>22</v>
      </c>
      <c r="L1077" s="6"/>
      <c r="M1077" s="4" t="s">
        <v>5170</v>
      </c>
      <c r="N1077" s="4" t="s">
        <v>5171</v>
      </c>
      <c r="O1077" s="4" t="s">
        <v>5172</v>
      </c>
      <c r="P1077" s="4" t="s">
        <v>5173</v>
      </c>
      <c r="Q1077" s="4" t="s">
        <v>20</v>
      </c>
      <c r="R1077" s="4" t="s">
        <v>22</v>
      </c>
      <c r="S1077" s="4" t="s">
        <v>22</v>
      </c>
      <c r="T1077" s="7">
        <v>48</v>
      </c>
    </row>
    <row r="1078" spans="1:20" s="1" customFormat="1">
      <c r="A1078" s="4" t="s">
        <v>4680</v>
      </c>
      <c r="B1078" s="4" t="s">
        <v>4681</v>
      </c>
      <c r="C1078" s="4" t="s">
        <v>5174</v>
      </c>
      <c r="D1078" s="4" t="s">
        <v>5175</v>
      </c>
      <c r="E1078" s="4" t="s">
        <v>5176</v>
      </c>
      <c r="F1078" s="4" t="s">
        <v>5132</v>
      </c>
      <c r="G1078" s="4" t="s">
        <v>59</v>
      </c>
      <c r="H1078" s="4" t="s">
        <v>4961</v>
      </c>
      <c r="I1078" s="60">
        <v>220.92</v>
      </c>
      <c r="J1078" s="5">
        <f t="shared" si="40"/>
        <v>9720.48</v>
      </c>
      <c r="K1078" s="6">
        <v>22</v>
      </c>
      <c r="L1078" s="6"/>
      <c r="M1078" s="4" t="s">
        <v>5177</v>
      </c>
      <c r="N1078" s="4" t="s">
        <v>5178</v>
      </c>
      <c r="O1078" s="4" t="s">
        <v>5179</v>
      </c>
      <c r="P1078" s="4" t="s">
        <v>5180</v>
      </c>
      <c r="Q1078" s="4" t="s">
        <v>20</v>
      </c>
      <c r="R1078" s="4" t="s">
        <v>22</v>
      </c>
      <c r="S1078" s="4" t="s">
        <v>22</v>
      </c>
      <c r="T1078" s="7">
        <v>48</v>
      </c>
    </row>
    <row r="1079" spans="1:20" s="1" customFormat="1">
      <c r="A1079" s="4" t="s">
        <v>4680</v>
      </c>
      <c r="B1079" s="4" t="s">
        <v>4681</v>
      </c>
      <c r="C1079" s="4" t="s">
        <v>5181</v>
      </c>
      <c r="D1079" s="4" t="s">
        <v>5182</v>
      </c>
      <c r="E1079" s="4" t="s">
        <v>5183</v>
      </c>
      <c r="F1079" s="4" t="s">
        <v>22</v>
      </c>
      <c r="G1079" s="4" t="s">
        <v>59</v>
      </c>
      <c r="H1079" s="4" t="s">
        <v>813</v>
      </c>
      <c r="I1079" s="60">
        <v>126</v>
      </c>
      <c r="J1079" s="5">
        <f t="shared" si="40"/>
        <v>2016</v>
      </c>
      <c r="K1079" s="6">
        <v>22</v>
      </c>
      <c r="L1079" s="6"/>
      <c r="M1079" s="4" t="s">
        <v>5184</v>
      </c>
      <c r="N1079" s="4" t="s">
        <v>5185</v>
      </c>
      <c r="O1079" s="4" t="s">
        <v>5186</v>
      </c>
      <c r="P1079" s="4" t="s">
        <v>5187</v>
      </c>
      <c r="Q1079" s="4" t="s">
        <v>20</v>
      </c>
      <c r="R1079" s="4" t="s">
        <v>22</v>
      </c>
      <c r="S1079" s="4" t="s">
        <v>22</v>
      </c>
      <c r="T1079" s="7">
        <v>48</v>
      </c>
    </row>
    <row r="1080" spans="1:20" s="1" customFormat="1">
      <c r="A1080" s="4" t="s">
        <v>4680</v>
      </c>
      <c r="B1080" s="4" t="s">
        <v>4681</v>
      </c>
      <c r="C1080" s="4" t="s">
        <v>5188</v>
      </c>
      <c r="D1080" s="4" t="s">
        <v>7540</v>
      </c>
      <c r="E1080" s="4">
        <v>189</v>
      </c>
      <c r="F1080" s="4" t="s">
        <v>22</v>
      </c>
      <c r="G1080" s="4" t="s">
        <v>59</v>
      </c>
      <c r="H1080" s="4" t="s">
        <v>366</v>
      </c>
      <c r="I1080" s="60">
        <v>110</v>
      </c>
      <c r="J1080" s="5">
        <f t="shared" si="40"/>
        <v>880</v>
      </c>
      <c r="K1080" s="6">
        <v>22</v>
      </c>
      <c r="L1080" s="6" t="s">
        <v>5189</v>
      </c>
      <c r="M1080" s="4" t="s">
        <v>5190</v>
      </c>
      <c r="N1080" s="4" t="s">
        <v>603</v>
      </c>
      <c r="O1080" s="4" t="s">
        <v>366</v>
      </c>
      <c r="P1080" s="4" t="s">
        <v>5191</v>
      </c>
      <c r="Q1080" s="4" t="s">
        <v>20</v>
      </c>
      <c r="R1080" s="4" t="s">
        <v>22</v>
      </c>
      <c r="S1080" s="4" t="s">
        <v>22</v>
      </c>
      <c r="T1080" s="7">
        <v>48</v>
      </c>
    </row>
    <row r="1081" spans="1:20" s="1" customFormat="1">
      <c r="A1081" s="4" t="s">
        <v>4680</v>
      </c>
      <c r="B1081" s="4" t="s">
        <v>4681</v>
      </c>
      <c r="C1081" s="4" t="s">
        <v>5192</v>
      </c>
      <c r="D1081" s="4" t="s">
        <v>5193</v>
      </c>
      <c r="E1081" s="4" t="s">
        <v>5148</v>
      </c>
      <c r="F1081" s="4" t="s">
        <v>5132</v>
      </c>
      <c r="G1081" s="4" t="s">
        <v>59</v>
      </c>
      <c r="H1081" s="4" t="s">
        <v>5194</v>
      </c>
      <c r="I1081" s="60">
        <v>195.72</v>
      </c>
      <c r="J1081" s="5">
        <f t="shared" si="40"/>
        <v>8415.9599999999991</v>
      </c>
      <c r="K1081" s="6">
        <v>22</v>
      </c>
      <c r="L1081" s="6"/>
      <c r="M1081" s="4" t="s">
        <v>5195</v>
      </c>
      <c r="N1081" s="4" t="s">
        <v>4559</v>
      </c>
      <c r="O1081" s="4" t="s">
        <v>5196</v>
      </c>
      <c r="P1081" s="4" t="s">
        <v>5197</v>
      </c>
      <c r="Q1081" s="4" t="s">
        <v>20</v>
      </c>
      <c r="R1081" s="4" t="s">
        <v>22</v>
      </c>
      <c r="S1081" s="4" t="s">
        <v>22</v>
      </c>
      <c r="T1081" s="7">
        <v>48</v>
      </c>
    </row>
    <row r="1082" spans="1:20" s="1" customFormat="1">
      <c r="A1082" s="4" t="s">
        <v>4680</v>
      </c>
      <c r="B1082" s="4" t="s">
        <v>4681</v>
      </c>
      <c r="C1082" s="4" t="s">
        <v>5198</v>
      </c>
      <c r="D1082" s="4" t="s">
        <v>5199</v>
      </c>
      <c r="E1082" s="4" t="s">
        <v>5200</v>
      </c>
      <c r="F1082" s="4" t="s">
        <v>22</v>
      </c>
      <c r="G1082" s="4" t="s">
        <v>59</v>
      </c>
      <c r="H1082" s="4" t="s">
        <v>5201</v>
      </c>
      <c r="I1082" s="60">
        <v>63.32</v>
      </c>
      <c r="J1082" s="5">
        <f t="shared" si="40"/>
        <v>3292.64</v>
      </c>
      <c r="K1082" s="6">
        <v>22</v>
      </c>
      <c r="L1082" s="6"/>
      <c r="M1082" s="4" t="s">
        <v>5202</v>
      </c>
      <c r="N1082" s="4" t="s">
        <v>5203</v>
      </c>
      <c r="O1082" s="4" t="s">
        <v>5204</v>
      </c>
      <c r="P1082" s="4" t="s">
        <v>5205</v>
      </c>
      <c r="Q1082" s="4" t="s">
        <v>20</v>
      </c>
      <c r="R1082" s="4" t="s">
        <v>22</v>
      </c>
      <c r="S1082" s="4" t="s">
        <v>22</v>
      </c>
      <c r="T1082" s="7">
        <v>48</v>
      </c>
    </row>
    <row r="1083" spans="1:20" s="1" customFormat="1">
      <c r="A1083" s="4" t="s">
        <v>4680</v>
      </c>
      <c r="B1083" s="4" t="s">
        <v>4681</v>
      </c>
      <c r="C1083" s="4" t="s">
        <v>5206</v>
      </c>
      <c r="D1083" s="4" t="s">
        <v>5207</v>
      </c>
      <c r="E1083" s="4" t="s">
        <v>5208</v>
      </c>
      <c r="F1083" s="4" t="s">
        <v>22</v>
      </c>
      <c r="G1083" s="4" t="s">
        <v>59</v>
      </c>
      <c r="H1083" s="4" t="s">
        <v>16</v>
      </c>
      <c r="I1083" s="57">
        <v>69.930000000000007</v>
      </c>
      <c r="J1083" s="5">
        <f t="shared" si="40"/>
        <v>139.86000000000001</v>
      </c>
      <c r="K1083" s="6">
        <v>22</v>
      </c>
      <c r="L1083" s="6"/>
      <c r="M1083" s="4" t="s">
        <v>381</v>
      </c>
      <c r="N1083" s="4" t="s">
        <v>70</v>
      </c>
      <c r="O1083" s="4" t="s">
        <v>16</v>
      </c>
      <c r="P1083" s="4" t="s">
        <v>5209</v>
      </c>
      <c r="Q1083" s="4" t="s">
        <v>20</v>
      </c>
      <c r="R1083" s="4" t="s">
        <v>22</v>
      </c>
      <c r="S1083" s="4" t="s">
        <v>22</v>
      </c>
      <c r="T1083" s="7">
        <v>48</v>
      </c>
    </row>
    <row r="1084" spans="1:20" s="1" customFormat="1">
      <c r="A1084" s="4" t="s">
        <v>4680</v>
      </c>
      <c r="B1084" s="4" t="s">
        <v>4681</v>
      </c>
      <c r="C1084" s="4" t="s">
        <v>5210</v>
      </c>
      <c r="D1084" s="4" t="s">
        <v>5211</v>
      </c>
      <c r="E1084" s="4" t="s">
        <v>5212</v>
      </c>
      <c r="F1084" s="4" t="s">
        <v>22</v>
      </c>
      <c r="G1084" s="4" t="s">
        <v>59</v>
      </c>
      <c r="H1084" s="4" t="s">
        <v>673</v>
      </c>
      <c r="I1084" s="60">
        <v>66.150000000000006</v>
      </c>
      <c r="J1084" s="5">
        <f t="shared" si="40"/>
        <v>463.05000000000007</v>
      </c>
      <c r="K1084" s="6">
        <v>22</v>
      </c>
      <c r="L1084" s="6"/>
      <c r="M1084" s="4" t="s">
        <v>5213</v>
      </c>
      <c r="N1084" s="4" t="s">
        <v>5214</v>
      </c>
      <c r="O1084" s="4" t="s">
        <v>5215</v>
      </c>
      <c r="P1084" s="4" t="s">
        <v>5216</v>
      </c>
      <c r="Q1084" s="4" t="s">
        <v>20</v>
      </c>
      <c r="R1084" s="4" t="s">
        <v>22</v>
      </c>
      <c r="S1084" s="4" t="s">
        <v>22</v>
      </c>
      <c r="T1084" s="7">
        <v>48</v>
      </c>
    </row>
    <row r="1085" spans="1:20" s="1" customFormat="1">
      <c r="A1085" s="4" t="s">
        <v>4680</v>
      </c>
      <c r="B1085" s="4" t="s">
        <v>4681</v>
      </c>
      <c r="C1085" s="4" t="s">
        <v>5217</v>
      </c>
      <c r="D1085" s="4" t="s">
        <v>5218</v>
      </c>
      <c r="E1085" s="4" t="s">
        <v>5219</v>
      </c>
      <c r="F1085" s="4" t="s">
        <v>22</v>
      </c>
      <c r="G1085" s="4" t="s">
        <v>59</v>
      </c>
      <c r="H1085" s="4" t="s">
        <v>110</v>
      </c>
      <c r="I1085" s="60">
        <v>69.459999999999994</v>
      </c>
      <c r="J1085" s="5">
        <f t="shared" si="40"/>
        <v>694.59999999999991</v>
      </c>
      <c r="K1085" s="6">
        <v>22</v>
      </c>
      <c r="L1085" s="6"/>
      <c r="M1085" s="4" t="s">
        <v>487</v>
      </c>
      <c r="N1085" s="4" t="s">
        <v>1856</v>
      </c>
      <c r="O1085" s="4" t="s">
        <v>2623</v>
      </c>
      <c r="P1085" s="4" t="s">
        <v>5220</v>
      </c>
      <c r="Q1085" s="4" t="s">
        <v>20</v>
      </c>
      <c r="R1085" s="4" t="s">
        <v>22</v>
      </c>
      <c r="S1085" s="4" t="s">
        <v>22</v>
      </c>
      <c r="T1085" s="7">
        <v>48</v>
      </c>
    </row>
    <row r="1086" spans="1:20" s="1" customFormat="1">
      <c r="A1086" s="4" t="s">
        <v>4680</v>
      </c>
      <c r="B1086" s="4" t="s">
        <v>4681</v>
      </c>
      <c r="C1086" s="4" t="s">
        <v>5221</v>
      </c>
      <c r="D1086" s="4" t="s">
        <v>5222</v>
      </c>
      <c r="E1086" s="4" t="s">
        <v>5223</v>
      </c>
      <c r="F1086" s="4" t="s">
        <v>22</v>
      </c>
      <c r="G1086" s="4" t="s">
        <v>59</v>
      </c>
      <c r="H1086" s="4" t="s">
        <v>16</v>
      </c>
      <c r="I1086" s="60">
        <v>69.930000000000007</v>
      </c>
      <c r="J1086" s="5">
        <f t="shared" si="40"/>
        <v>139.86000000000001</v>
      </c>
      <c r="K1086" s="6">
        <v>22</v>
      </c>
      <c r="L1086" s="6"/>
      <c r="M1086" s="4" t="s">
        <v>381</v>
      </c>
      <c r="N1086" s="4" t="s">
        <v>70</v>
      </c>
      <c r="O1086" s="4" t="s">
        <v>16</v>
      </c>
      <c r="P1086" s="4" t="s">
        <v>5224</v>
      </c>
      <c r="Q1086" s="4" t="s">
        <v>20</v>
      </c>
      <c r="R1086" s="4" t="s">
        <v>22</v>
      </c>
      <c r="S1086" s="4" t="s">
        <v>22</v>
      </c>
      <c r="T1086" s="7">
        <v>48</v>
      </c>
    </row>
    <row r="1087" spans="1:20" s="1" customFormat="1">
      <c r="A1087" s="4" t="s">
        <v>4680</v>
      </c>
      <c r="B1087" s="4" t="s">
        <v>4681</v>
      </c>
      <c r="C1087" s="4" t="s">
        <v>5225</v>
      </c>
      <c r="D1087" s="4" t="s">
        <v>5226</v>
      </c>
      <c r="E1087" s="4" t="s">
        <v>5227</v>
      </c>
      <c r="F1087" s="4" t="s">
        <v>22</v>
      </c>
      <c r="G1087" s="4" t="s">
        <v>15</v>
      </c>
      <c r="H1087" s="4" t="s">
        <v>276</v>
      </c>
      <c r="I1087" s="60">
        <v>52.8</v>
      </c>
      <c r="J1087" s="5">
        <f t="shared" si="40"/>
        <v>1267.1999999999998</v>
      </c>
      <c r="K1087" s="6">
        <v>22</v>
      </c>
      <c r="L1087" s="6"/>
      <c r="M1087" s="4" t="s">
        <v>5228</v>
      </c>
      <c r="N1087" s="4" t="s">
        <v>1190</v>
      </c>
      <c r="O1087" s="4" t="s">
        <v>2723</v>
      </c>
      <c r="P1087" s="4" t="s">
        <v>5229</v>
      </c>
      <c r="Q1087" s="4" t="s">
        <v>20</v>
      </c>
      <c r="R1087" s="4" t="s">
        <v>22</v>
      </c>
      <c r="S1087" s="4" t="s">
        <v>22</v>
      </c>
      <c r="T1087" s="7">
        <v>48</v>
      </c>
    </row>
    <row r="1088" spans="1:20" s="1" customFormat="1">
      <c r="A1088" s="4" t="s">
        <v>4680</v>
      </c>
      <c r="B1088" s="4" t="s">
        <v>4681</v>
      </c>
      <c r="C1088" s="4" t="s">
        <v>5230</v>
      </c>
      <c r="D1088" s="4" t="s">
        <v>5231</v>
      </c>
      <c r="E1088" s="4" t="s">
        <v>5232</v>
      </c>
      <c r="F1088" s="4" t="s">
        <v>22</v>
      </c>
      <c r="G1088" s="4" t="s">
        <v>59</v>
      </c>
      <c r="H1088" s="4" t="s">
        <v>92</v>
      </c>
      <c r="I1088" s="60">
        <v>260</v>
      </c>
      <c r="J1088" s="5">
        <f t="shared" si="40"/>
        <v>1560</v>
      </c>
      <c r="K1088" s="6">
        <v>22</v>
      </c>
      <c r="L1088" s="6"/>
      <c r="M1088" s="4" t="s">
        <v>5233</v>
      </c>
      <c r="N1088" s="4" t="s">
        <v>1190</v>
      </c>
      <c r="O1088" s="4" t="s">
        <v>4596</v>
      </c>
      <c r="P1088" s="4" t="s">
        <v>5234</v>
      </c>
      <c r="Q1088" s="4" t="s">
        <v>20</v>
      </c>
      <c r="R1088" s="4" t="s">
        <v>22</v>
      </c>
      <c r="S1088" s="4" t="s">
        <v>22</v>
      </c>
      <c r="T1088" s="7">
        <v>48</v>
      </c>
    </row>
    <row r="1089" spans="1:20" s="1" customFormat="1">
      <c r="A1089" s="4" t="s">
        <v>4680</v>
      </c>
      <c r="B1089" s="4" t="s">
        <v>4681</v>
      </c>
      <c r="C1089" s="4" t="s">
        <v>5235</v>
      </c>
      <c r="D1089" s="4" t="s">
        <v>5236</v>
      </c>
      <c r="E1089" s="4" t="s">
        <v>5237</v>
      </c>
      <c r="F1089" s="4" t="s">
        <v>22</v>
      </c>
      <c r="G1089" s="4" t="s">
        <v>59</v>
      </c>
      <c r="H1089" s="4" t="s">
        <v>86</v>
      </c>
      <c r="I1089" s="60">
        <v>202.5</v>
      </c>
      <c r="J1089" s="5">
        <f t="shared" si="40"/>
        <v>4050</v>
      </c>
      <c r="K1089" s="6">
        <v>22</v>
      </c>
      <c r="L1089" s="6"/>
      <c r="M1089" s="4" t="s">
        <v>5238</v>
      </c>
      <c r="N1089" s="4" t="s">
        <v>1190</v>
      </c>
      <c r="O1089" s="4" t="s">
        <v>5239</v>
      </c>
      <c r="P1089" s="4" t="s">
        <v>5240</v>
      </c>
      <c r="Q1089" s="4" t="s">
        <v>20</v>
      </c>
      <c r="R1089" s="4" t="s">
        <v>22</v>
      </c>
      <c r="S1089" s="4" t="s">
        <v>22</v>
      </c>
      <c r="T1089" s="7">
        <v>48</v>
      </c>
    </row>
    <row r="1090" spans="1:20" s="1" customFormat="1">
      <c r="A1090" s="4" t="s">
        <v>4680</v>
      </c>
      <c r="B1090" s="4" t="s">
        <v>4681</v>
      </c>
      <c r="C1090" s="4" t="s">
        <v>5241</v>
      </c>
      <c r="D1090" s="4" t="s">
        <v>5242</v>
      </c>
      <c r="E1090" s="4" t="s">
        <v>5243</v>
      </c>
      <c r="F1090" s="4" t="s">
        <v>22</v>
      </c>
      <c r="G1090" s="4" t="s">
        <v>59</v>
      </c>
      <c r="H1090" s="4" t="s">
        <v>1408</v>
      </c>
      <c r="I1090" s="60">
        <v>202.5</v>
      </c>
      <c r="J1090" s="5">
        <f t="shared" si="40"/>
        <v>5062.5</v>
      </c>
      <c r="K1090" s="6">
        <v>22</v>
      </c>
      <c r="L1090" s="6"/>
      <c r="M1090" s="4" t="s">
        <v>5244</v>
      </c>
      <c r="N1090" s="4" t="s">
        <v>1190</v>
      </c>
      <c r="O1090" s="4" t="s">
        <v>5245</v>
      </c>
      <c r="P1090" s="4" t="s">
        <v>5246</v>
      </c>
      <c r="Q1090" s="4" t="s">
        <v>20</v>
      </c>
      <c r="R1090" s="4" t="s">
        <v>22</v>
      </c>
      <c r="S1090" s="4" t="s">
        <v>22</v>
      </c>
      <c r="T1090" s="7">
        <v>48</v>
      </c>
    </row>
    <row r="1091" spans="1:20" s="1" customFormat="1">
      <c r="A1091" s="4" t="s">
        <v>4680</v>
      </c>
      <c r="B1091" s="4" t="s">
        <v>4681</v>
      </c>
      <c r="C1091" s="4" t="s">
        <v>5247</v>
      </c>
      <c r="D1091" s="4" t="s">
        <v>5248</v>
      </c>
      <c r="E1091" s="4" t="s">
        <v>5249</v>
      </c>
      <c r="F1091" s="4" t="s">
        <v>22</v>
      </c>
      <c r="G1091" s="4" t="s">
        <v>59</v>
      </c>
      <c r="H1091" s="4" t="s">
        <v>92</v>
      </c>
      <c r="I1091" s="60">
        <v>202.5</v>
      </c>
      <c r="J1091" s="5">
        <f t="shared" si="40"/>
        <v>1215</v>
      </c>
      <c r="K1091" s="6">
        <v>22</v>
      </c>
      <c r="L1091" s="6"/>
      <c r="M1091" s="4" t="s">
        <v>4950</v>
      </c>
      <c r="N1091" s="4" t="s">
        <v>1190</v>
      </c>
      <c r="O1091" s="4" t="s">
        <v>646</v>
      </c>
      <c r="P1091" s="4" t="s">
        <v>5250</v>
      </c>
      <c r="Q1091" s="4" t="s">
        <v>20</v>
      </c>
      <c r="R1091" s="4" t="s">
        <v>22</v>
      </c>
      <c r="S1091" s="4" t="s">
        <v>22</v>
      </c>
      <c r="T1091" s="7">
        <v>48</v>
      </c>
    </row>
    <row r="1092" spans="1:20" s="1" customFormat="1">
      <c r="A1092" s="4" t="s">
        <v>4680</v>
      </c>
      <c r="B1092" s="4" t="s">
        <v>4681</v>
      </c>
      <c r="C1092" s="4" t="s">
        <v>5251</v>
      </c>
      <c r="D1092" s="4" t="s">
        <v>5252</v>
      </c>
      <c r="E1092" s="4" t="s">
        <v>5253</v>
      </c>
      <c r="F1092" s="4" t="s">
        <v>22</v>
      </c>
      <c r="G1092" s="4" t="s">
        <v>59</v>
      </c>
      <c r="H1092" s="4" t="s">
        <v>1043</v>
      </c>
      <c r="I1092" s="60">
        <v>247.5</v>
      </c>
      <c r="J1092" s="5">
        <f t="shared" si="40"/>
        <v>5445</v>
      </c>
      <c r="K1092" s="6">
        <v>22</v>
      </c>
      <c r="L1092" s="6"/>
      <c r="M1092" s="4" t="s">
        <v>5254</v>
      </c>
      <c r="N1092" s="4" t="s">
        <v>1190</v>
      </c>
      <c r="O1092" s="4" t="s">
        <v>5255</v>
      </c>
      <c r="P1092" s="4" t="s">
        <v>5256</v>
      </c>
      <c r="Q1092" s="4" t="s">
        <v>20</v>
      </c>
      <c r="R1092" s="4" t="s">
        <v>22</v>
      </c>
      <c r="S1092" s="4" t="s">
        <v>22</v>
      </c>
      <c r="T1092" s="7">
        <v>48</v>
      </c>
    </row>
    <row r="1093" spans="1:20" s="1" customFormat="1">
      <c r="A1093" s="4" t="s">
        <v>4680</v>
      </c>
      <c r="B1093" s="4" t="s">
        <v>4681</v>
      </c>
      <c r="C1093" s="4" t="s">
        <v>5257</v>
      </c>
      <c r="D1093" s="4" t="s">
        <v>5258</v>
      </c>
      <c r="E1093" s="4" t="s">
        <v>5259</v>
      </c>
      <c r="F1093" s="4" t="s">
        <v>22</v>
      </c>
      <c r="G1093" s="4" t="s">
        <v>59</v>
      </c>
      <c r="H1093" s="4" t="s">
        <v>4903</v>
      </c>
      <c r="I1093" s="60">
        <v>52.8</v>
      </c>
      <c r="J1093" s="5">
        <f t="shared" si="40"/>
        <v>1636.8</v>
      </c>
      <c r="K1093" s="6">
        <v>22</v>
      </c>
      <c r="L1093" s="6"/>
      <c r="M1093" s="4" t="s">
        <v>5260</v>
      </c>
      <c r="N1093" s="4" t="s">
        <v>1190</v>
      </c>
      <c r="O1093" s="4" t="s">
        <v>5261</v>
      </c>
      <c r="P1093" s="4" t="s">
        <v>5262</v>
      </c>
      <c r="Q1093" s="4" t="s">
        <v>20</v>
      </c>
      <c r="R1093" s="4" t="s">
        <v>22</v>
      </c>
      <c r="S1093" s="4" t="s">
        <v>22</v>
      </c>
      <c r="T1093" s="7">
        <v>48</v>
      </c>
    </row>
    <row r="1094" spans="1:20" s="2" customFormat="1">
      <c r="A1094" s="4" t="s">
        <v>4680</v>
      </c>
      <c r="B1094" s="4" t="s">
        <v>4681</v>
      </c>
      <c r="C1094" s="4" t="s">
        <v>8151</v>
      </c>
      <c r="D1094" s="4" t="s">
        <v>8152</v>
      </c>
      <c r="E1094" s="4" t="s">
        <v>9370</v>
      </c>
      <c r="F1094" s="4" t="s">
        <v>22</v>
      </c>
      <c r="G1094" s="4" t="s">
        <v>59</v>
      </c>
      <c r="H1094" s="4">
        <v>1</v>
      </c>
      <c r="I1094" s="60">
        <v>196.5</v>
      </c>
      <c r="J1094" s="5">
        <f>I1094*H1094</f>
        <v>196.5</v>
      </c>
      <c r="K1094" s="6">
        <v>22</v>
      </c>
      <c r="L1094" s="19"/>
      <c r="M1094" s="4" t="s">
        <v>33</v>
      </c>
      <c r="N1094" s="4" t="s">
        <v>482</v>
      </c>
      <c r="O1094" s="4" t="s">
        <v>1861</v>
      </c>
      <c r="P1094" s="4" t="s">
        <v>8153</v>
      </c>
      <c r="Q1094" s="4" t="s">
        <v>20</v>
      </c>
      <c r="R1094" s="4" t="s">
        <v>22</v>
      </c>
      <c r="S1094" s="9" t="s">
        <v>9369</v>
      </c>
      <c r="T1094" s="87">
        <v>48</v>
      </c>
    </row>
    <row r="1095" spans="1:20" s="2" customFormat="1">
      <c r="A1095" s="4" t="s">
        <v>4680</v>
      </c>
      <c r="B1095" s="4" t="s">
        <v>4681</v>
      </c>
      <c r="C1095" s="4" t="s">
        <v>8154</v>
      </c>
      <c r="D1095" s="4" t="s">
        <v>8155</v>
      </c>
      <c r="E1095" s="4" t="s">
        <v>9371</v>
      </c>
      <c r="F1095" s="4" t="s">
        <v>22</v>
      </c>
      <c r="G1095" s="4" t="s">
        <v>59</v>
      </c>
      <c r="H1095" s="4">
        <v>1</v>
      </c>
      <c r="I1095" s="60">
        <v>158.69999999999999</v>
      </c>
      <c r="J1095" s="5">
        <f t="shared" ref="J1095:J1097" si="41">I1095*H1095</f>
        <v>158.69999999999999</v>
      </c>
      <c r="K1095" s="6">
        <v>22</v>
      </c>
      <c r="L1095" s="6"/>
      <c r="M1095" s="4" t="s">
        <v>33</v>
      </c>
      <c r="N1095" s="4" t="s">
        <v>482</v>
      </c>
      <c r="O1095" s="4" t="s">
        <v>1861</v>
      </c>
      <c r="P1095" s="4" t="s">
        <v>8156</v>
      </c>
      <c r="Q1095" s="4" t="s">
        <v>20</v>
      </c>
      <c r="R1095" s="4" t="s">
        <v>22</v>
      </c>
      <c r="S1095" s="9" t="s">
        <v>9369</v>
      </c>
      <c r="T1095" s="87">
        <v>48</v>
      </c>
    </row>
    <row r="1096" spans="1:20" s="2" customFormat="1">
      <c r="A1096" s="4" t="s">
        <v>4680</v>
      </c>
      <c r="B1096" s="4" t="s">
        <v>4681</v>
      </c>
      <c r="C1096" s="4" t="s">
        <v>8157</v>
      </c>
      <c r="D1096" s="4" t="s">
        <v>8158</v>
      </c>
      <c r="E1096" s="4" t="s">
        <v>9372</v>
      </c>
      <c r="F1096" s="4" t="s">
        <v>22</v>
      </c>
      <c r="G1096" s="4" t="s">
        <v>59</v>
      </c>
      <c r="H1096" s="4">
        <v>1</v>
      </c>
      <c r="I1096" s="60">
        <v>118.13</v>
      </c>
      <c r="J1096" s="5">
        <f t="shared" si="41"/>
        <v>118.13</v>
      </c>
      <c r="K1096" s="6">
        <v>22</v>
      </c>
      <c r="L1096" s="6"/>
      <c r="M1096" s="4" t="s">
        <v>33</v>
      </c>
      <c r="N1096" s="4" t="s">
        <v>482</v>
      </c>
      <c r="O1096" s="4" t="s">
        <v>1861</v>
      </c>
      <c r="P1096" s="4" t="s">
        <v>8159</v>
      </c>
      <c r="Q1096" s="4" t="s">
        <v>20</v>
      </c>
      <c r="R1096" s="4" t="s">
        <v>22</v>
      </c>
      <c r="S1096" s="9" t="s">
        <v>9369</v>
      </c>
      <c r="T1096" s="87">
        <v>48</v>
      </c>
    </row>
    <row r="1097" spans="1:20" s="2" customFormat="1">
      <c r="A1097" s="4" t="s">
        <v>4680</v>
      </c>
      <c r="B1097" s="4" t="s">
        <v>4681</v>
      </c>
      <c r="C1097" s="4" t="s">
        <v>8160</v>
      </c>
      <c r="D1097" s="4" t="s">
        <v>8161</v>
      </c>
      <c r="E1097" s="4" t="s">
        <v>9373</v>
      </c>
      <c r="F1097" s="4" t="s">
        <v>22</v>
      </c>
      <c r="G1097" s="4" t="s">
        <v>59</v>
      </c>
      <c r="H1097" s="4">
        <v>1</v>
      </c>
      <c r="I1097" s="60">
        <v>203.1</v>
      </c>
      <c r="J1097" s="5">
        <f t="shared" si="41"/>
        <v>203.1</v>
      </c>
      <c r="K1097" s="6">
        <v>22</v>
      </c>
      <c r="L1097" s="6"/>
      <c r="M1097" s="4" t="s">
        <v>33</v>
      </c>
      <c r="N1097" s="4" t="s">
        <v>482</v>
      </c>
      <c r="O1097" s="4" t="s">
        <v>1861</v>
      </c>
      <c r="P1097" s="4" t="s">
        <v>8162</v>
      </c>
      <c r="Q1097" s="4" t="s">
        <v>20</v>
      </c>
      <c r="R1097" s="4" t="s">
        <v>22</v>
      </c>
      <c r="S1097" s="9" t="s">
        <v>9369</v>
      </c>
      <c r="T1097" s="87">
        <v>48</v>
      </c>
    </row>
    <row r="1098" spans="1:20" s="2" customFormat="1">
      <c r="A1098" s="4" t="s">
        <v>4680</v>
      </c>
      <c r="B1098" s="4" t="s">
        <v>4681</v>
      </c>
      <c r="C1098" s="4" t="s">
        <v>5263</v>
      </c>
      <c r="D1098" s="4" t="s">
        <v>5264</v>
      </c>
      <c r="E1098" s="4" t="s">
        <v>5265</v>
      </c>
      <c r="F1098" s="4" t="s">
        <v>22</v>
      </c>
      <c r="G1098" s="4" t="s">
        <v>59</v>
      </c>
      <c r="H1098" s="4" t="s">
        <v>92</v>
      </c>
      <c r="I1098" s="60">
        <v>555.34500000000014</v>
      </c>
      <c r="J1098" s="5">
        <f>H1098*I1098</f>
        <v>3332.0700000000006</v>
      </c>
      <c r="K1098" s="6">
        <v>22</v>
      </c>
      <c r="L1098" s="6"/>
      <c r="M1098" s="4" t="s">
        <v>5266</v>
      </c>
      <c r="N1098" s="4" t="s">
        <v>4696</v>
      </c>
      <c r="O1098" s="4" t="s">
        <v>335</v>
      </c>
      <c r="P1098" s="4" t="s">
        <v>5267</v>
      </c>
      <c r="Q1098" s="4" t="s">
        <v>20</v>
      </c>
      <c r="R1098" s="4" t="s">
        <v>22</v>
      </c>
      <c r="S1098" s="9" t="s">
        <v>22</v>
      </c>
      <c r="T1098" s="87">
        <v>48</v>
      </c>
    </row>
    <row r="1099" spans="1:20" s="2" customFormat="1">
      <c r="A1099" s="4" t="s">
        <v>4680</v>
      </c>
      <c r="B1099" s="4" t="s">
        <v>4681</v>
      </c>
      <c r="C1099" s="4" t="s">
        <v>5268</v>
      </c>
      <c r="D1099" s="4" t="s">
        <v>5269</v>
      </c>
      <c r="E1099" s="4" t="s">
        <v>5270</v>
      </c>
      <c r="F1099" s="4" t="s">
        <v>22</v>
      </c>
      <c r="G1099" s="4" t="s">
        <v>59</v>
      </c>
      <c r="H1099" s="4" t="s">
        <v>16</v>
      </c>
      <c r="I1099" s="60">
        <v>59.22</v>
      </c>
      <c r="J1099" s="5">
        <f>H1099*I1099</f>
        <v>118.44</v>
      </c>
      <c r="K1099" s="6">
        <v>22</v>
      </c>
      <c r="L1099" s="6"/>
      <c r="M1099" s="4" t="s">
        <v>5271</v>
      </c>
      <c r="N1099" s="4" t="s">
        <v>482</v>
      </c>
      <c r="O1099" s="4" t="s">
        <v>16</v>
      </c>
      <c r="P1099" s="4" t="s">
        <v>5272</v>
      </c>
      <c r="Q1099" s="4" t="s">
        <v>20</v>
      </c>
      <c r="R1099" s="4" t="s">
        <v>22</v>
      </c>
      <c r="S1099" s="9" t="s">
        <v>22</v>
      </c>
      <c r="T1099" s="87">
        <v>48</v>
      </c>
    </row>
    <row r="1100" spans="1:20" s="2" customFormat="1">
      <c r="A1100" s="4" t="s">
        <v>4680</v>
      </c>
      <c r="B1100" s="4" t="s">
        <v>4681</v>
      </c>
      <c r="C1100" s="4" t="s">
        <v>5273</v>
      </c>
      <c r="D1100" s="4" t="s">
        <v>5274</v>
      </c>
      <c r="E1100" s="4" t="s">
        <v>5274</v>
      </c>
      <c r="F1100" s="4" t="s">
        <v>22</v>
      </c>
      <c r="G1100" s="4" t="s">
        <v>59</v>
      </c>
      <c r="H1100" s="4" t="s">
        <v>16</v>
      </c>
      <c r="I1100" s="60">
        <v>234.67500000000001</v>
      </c>
      <c r="J1100" s="5">
        <f>H1100*I1100</f>
        <v>469.35</v>
      </c>
      <c r="K1100" s="6">
        <v>22</v>
      </c>
      <c r="L1100" s="6"/>
      <c r="M1100" s="4" t="s">
        <v>5275</v>
      </c>
      <c r="N1100" s="4" t="s">
        <v>482</v>
      </c>
      <c r="O1100" s="4" t="s">
        <v>16</v>
      </c>
      <c r="P1100" s="4" t="s">
        <v>5276</v>
      </c>
      <c r="Q1100" s="4" t="s">
        <v>20</v>
      </c>
      <c r="R1100" s="4" t="s">
        <v>22</v>
      </c>
      <c r="S1100" s="9" t="s">
        <v>22</v>
      </c>
      <c r="T1100" s="87">
        <v>48</v>
      </c>
    </row>
    <row r="1101" spans="1:20" s="2" customFormat="1">
      <c r="A1101" s="4" t="s">
        <v>4680</v>
      </c>
      <c r="B1101" s="4" t="s">
        <v>4681</v>
      </c>
      <c r="C1101" s="4" t="s">
        <v>5277</v>
      </c>
      <c r="D1101" s="4" t="s">
        <v>5278</v>
      </c>
      <c r="E1101" s="4" t="s">
        <v>5278</v>
      </c>
      <c r="F1101" s="4" t="s">
        <v>22</v>
      </c>
      <c r="G1101" s="4" t="s">
        <v>59</v>
      </c>
      <c r="H1101" s="4" t="s">
        <v>16</v>
      </c>
      <c r="I1101" s="60">
        <v>246.95999999999998</v>
      </c>
      <c r="J1101" s="5">
        <f>H1101*I1101</f>
        <v>493.91999999999996</v>
      </c>
      <c r="K1101" s="6">
        <v>22</v>
      </c>
      <c r="L1101" s="6"/>
      <c r="M1101" s="4" t="s">
        <v>5279</v>
      </c>
      <c r="N1101" s="4" t="s">
        <v>482</v>
      </c>
      <c r="O1101" s="4" t="s">
        <v>16</v>
      </c>
      <c r="P1101" s="4" t="s">
        <v>5280</v>
      </c>
      <c r="Q1101" s="4" t="s">
        <v>20</v>
      </c>
      <c r="R1101" s="4" t="s">
        <v>22</v>
      </c>
      <c r="S1101" s="9" t="s">
        <v>22</v>
      </c>
      <c r="T1101" s="87">
        <v>48</v>
      </c>
    </row>
    <row r="1102" spans="1:20" s="2" customFormat="1">
      <c r="A1102" s="4" t="s">
        <v>4680</v>
      </c>
      <c r="B1102" s="4" t="s">
        <v>4681</v>
      </c>
      <c r="C1102" s="4" t="s">
        <v>8163</v>
      </c>
      <c r="D1102" s="4" t="s">
        <v>8164</v>
      </c>
      <c r="E1102" s="4" t="s">
        <v>9374</v>
      </c>
      <c r="F1102" s="4" t="s">
        <v>22</v>
      </c>
      <c r="G1102" s="4" t="s">
        <v>59</v>
      </c>
      <c r="H1102" s="4">
        <v>1</v>
      </c>
      <c r="I1102" s="60">
        <v>157.5</v>
      </c>
      <c r="J1102" s="5">
        <f t="shared" ref="J1102:J1103" si="42">I1102*H1102</f>
        <v>157.5</v>
      </c>
      <c r="K1102" s="6">
        <v>22</v>
      </c>
      <c r="L1102" s="6"/>
      <c r="M1102" s="4" t="s">
        <v>33</v>
      </c>
      <c r="N1102" s="4" t="s">
        <v>482</v>
      </c>
      <c r="O1102" s="4" t="s">
        <v>1861</v>
      </c>
      <c r="P1102" s="4" t="s">
        <v>8165</v>
      </c>
      <c r="Q1102" s="4" t="s">
        <v>20</v>
      </c>
      <c r="R1102" s="4" t="s">
        <v>22</v>
      </c>
      <c r="S1102" s="9" t="s">
        <v>9369</v>
      </c>
      <c r="T1102" s="87">
        <v>48</v>
      </c>
    </row>
    <row r="1103" spans="1:20" s="2" customFormat="1">
      <c r="A1103" s="4" t="s">
        <v>4680</v>
      </c>
      <c r="B1103" s="4" t="s">
        <v>4681</v>
      </c>
      <c r="C1103" s="4" t="s">
        <v>8166</v>
      </c>
      <c r="D1103" s="4" t="s">
        <v>8167</v>
      </c>
      <c r="E1103" s="4" t="s">
        <v>9375</v>
      </c>
      <c r="F1103" s="4" t="s">
        <v>22</v>
      </c>
      <c r="G1103" s="4" t="s">
        <v>59</v>
      </c>
      <c r="H1103" s="4">
        <v>1</v>
      </c>
      <c r="I1103" s="60">
        <v>234.3</v>
      </c>
      <c r="J1103" s="5">
        <f t="shared" si="42"/>
        <v>234.3</v>
      </c>
      <c r="K1103" s="6">
        <v>22</v>
      </c>
      <c r="L1103" s="6"/>
      <c r="M1103" s="4" t="s">
        <v>33</v>
      </c>
      <c r="N1103" s="4" t="s">
        <v>482</v>
      </c>
      <c r="O1103" s="4" t="s">
        <v>1861</v>
      </c>
      <c r="P1103" s="4" t="s">
        <v>8168</v>
      </c>
      <c r="Q1103" s="4" t="s">
        <v>20</v>
      </c>
      <c r="R1103" s="4" t="s">
        <v>22</v>
      </c>
      <c r="S1103" s="9" t="s">
        <v>9369</v>
      </c>
      <c r="T1103" s="87">
        <v>48</v>
      </c>
    </row>
    <row r="1104" spans="1:20" s="1" customFormat="1">
      <c r="A1104" s="4" t="s">
        <v>4680</v>
      </c>
      <c r="B1104" s="4" t="s">
        <v>4681</v>
      </c>
      <c r="C1104" s="4" t="s">
        <v>5281</v>
      </c>
      <c r="D1104" s="4" t="s">
        <v>5282</v>
      </c>
      <c r="E1104" s="4" t="s">
        <v>7541</v>
      </c>
      <c r="F1104" s="4" t="s">
        <v>5283</v>
      </c>
      <c r="G1104" s="4" t="s">
        <v>59</v>
      </c>
      <c r="H1104" s="4" t="s">
        <v>110</v>
      </c>
      <c r="I1104" s="60">
        <v>104.265</v>
      </c>
      <c r="J1104" s="5">
        <f t="shared" ref="J1104:J1123" si="43">H1104*I1104</f>
        <v>1042.6500000000001</v>
      </c>
      <c r="K1104" s="6">
        <v>22</v>
      </c>
      <c r="L1104" s="6"/>
      <c r="M1104" s="4" t="s">
        <v>5284</v>
      </c>
      <c r="N1104" s="4" t="s">
        <v>482</v>
      </c>
      <c r="O1104" s="4" t="s">
        <v>110</v>
      </c>
      <c r="P1104" s="4" t="s">
        <v>5285</v>
      </c>
      <c r="Q1104" s="4" t="s">
        <v>20</v>
      </c>
      <c r="R1104" s="4" t="s">
        <v>22</v>
      </c>
      <c r="S1104" s="4" t="s">
        <v>22</v>
      </c>
      <c r="T1104" s="7">
        <v>48</v>
      </c>
    </row>
    <row r="1105" spans="1:20" s="1" customFormat="1">
      <c r="A1105" s="4" t="s">
        <v>4680</v>
      </c>
      <c r="B1105" s="4" t="s">
        <v>4681</v>
      </c>
      <c r="C1105" s="4" t="s">
        <v>5286</v>
      </c>
      <c r="D1105" s="4" t="s">
        <v>5287</v>
      </c>
      <c r="E1105" s="4" t="s">
        <v>7542</v>
      </c>
      <c r="F1105" s="4" t="s">
        <v>5288</v>
      </c>
      <c r="G1105" s="4" t="s">
        <v>59</v>
      </c>
      <c r="H1105" s="4" t="s">
        <v>448</v>
      </c>
      <c r="I1105" s="60">
        <v>104.265</v>
      </c>
      <c r="J1105" s="5">
        <f t="shared" si="43"/>
        <v>1251.18</v>
      </c>
      <c r="K1105" s="6">
        <v>22</v>
      </c>
      <c r="L1105" s="6"/>
      <c r="M1105" s="4" t="s">
        <v>5289</v>
      </c>
      <c r="N1105" s="4" t="s">
        <v>4696</v>
      </c>
      <c r="O1105" s="4" t="s">
        <v>1857</v>
      </c>
      <c r="P1105" s="4" t="s">
        <v>5290</v>
      </c>
      <c r="Q1105" s="4" t="s">
        <v>20</v>
      </c>
      <c r="R1105" s="4" t="s">
        <v>22</v>
      </c>
      <c r="S1105" s="4" t="s">
        <v>22</v>
      </c>
      <c r="T1105" s="7">
        <v>48</v>
      </c>
    </row>
    <row r="1106" spans="1:20" s="1" customFormat="1">
      <c r="A1106" s="4" t="s">
        <v>4680</v>
      </c>
      <c r="B1106" s="4" t="s">
        <v>4681</v>
      </c>
      <c r="C1106" s="4" t="s">
        <v>5291</v>
      </c>
      <c r="D1106" s="4" t="s">
        <v>5292</v>
      </c>
      <c r="E1106" s="4" t="s">
        <v>7543</v>
      </c>
      <c r="F1106" s="4" t="s">
        <v>5293</v>
      </c>
      <c r="G1106" s="4" t="s">
        <v>59</v>
      </c>
      <c r="H1106" s="4" t="s">
        <v>110</v>
      </c>
      <c r="I1106" s="60">
        <v>101.11499999999999</v>
      </c>
      <c r="J1106" s="5">
        <f t="shared" si="43"/>
        <v>1011.15</v>
      </c>
      <c r="K1106" s="6">
        <v>22</v>
      </c>
      <c r="L1106" s="6"/>
      <c r="M1106" s="4" t="s">
        <v>5294</v>
      </c>
      <c r="N1106" s="4" t="s">
        <v>482</v>
      </c>
      <c r="O1106" s="4" t="s">
        <v>110</v>
      </c>
      <c r="P1106" s="4" t="s">
        <v>3327</v>
      </c>
      <c r="Q1106" s="4" t="s">
        <v>20</v>
      </c>
      <c r="R1106" s="4" t="s">
        <v>22</v>
      </c>
      <c r="S1106" s="4" t="s">
        <v>22</v>
      </c>
      <c r="T1106" s="7">
        <v>48</v>
      </c>
    </row>
    <row r="1107" spans="1:20" s="1" customFormat="1">
      <c r="A1107" s="4" t="s">
        <v>4680</v>
      </c>
      <c r="B1107" s="4" t="s">
        <v>4681</v>
      </c>
      <c r="C1107" s="4" t="s">
        <v>5295</v>
      </c>
      <c r="D1107" s="4" t="s">
        <v>5296</v>
      </c>
      <c r="E1107" s="4" t="s">
        <v>5297</v>
      </c>
      <c r="F1107" s="4" t="s">
        <v>22</v>
      </c>
      <c r="G1107" s="4" t="s">
        <v>59</v>
      </c>
      <c r="H1107" s="4" t="s">
        <v>16</v>
      </c>
      <c r="I1107" s="60">
        <v>130.5</v>
      </c>
      <c r="J1107" s="5">
        <f t="shared" si="43"/>
        <v>261</v>
      </c>
      <c r="K1107" s="6">
        <v>22</v>
      </c>
      <c r="L1107" s="6"/>
      <c r="M1107" s="4" t="s">
        <v>5298</v>
      </c>
      <c r="N1107" s="4" t="s">
        <v>482</v>
      </c>
      <c r="O1107" s="4" t="s">
        <v>16</v>
      </c>
      <c r="P1107" s="4" t="s">
        <v>5299</v>
      </c>
      <c r="Q1107" s="4" t="s">
        <v>20</v>
      </c>
      <c r="R1107" s="4" t="s">
        <v>22</v>
      </c>
      <c r="S1107" s="4" t="s">
        <v>22</v>
      </c>
      <c r="T1107" s="7">
        <v>48</v>
      </c>
    </row>
    <row r="1108" spans="1:20" s="1" customFormat="1">
      <c r="A1108" s="4" t="s">
        <v>4680</v>
      </c>
      <c r="B1108" s="4" t="s">
        <v>4681</v>
      </c>
      <c r="C1108" s="4" t="s">
        <v>5300</v>
      </c>
      <c r="D1108" s="4" t="s">
        <v>5301</v>
      </c>
      <c r="E1108" s="4" t="s">
        <v>5302</v>
      </c>
      <c r="F1108" s="4" t="s">
        <v>22</v>
      </c>
      <c r="G1108" s="4" t="s">
        <v>59</v>
      </c>
      <c r="H1108" s="4" t="s">
        <v>16</v>
      </c>
      <c r="I1108" s="57">
        <v>350.28000000000003</v>
      </c>
      <c r="J1108" s="5">
        <f t="shared" si="43"/>
        <v>700.56000000000006</v>
      </c>
      <c r="K1108" s="6">
        <v>22</v>
      </c>
      <c r="L1108" s="6"/>
      <c r="M1108" s="4" t="s">
        <v>5303</v>
      </c>
      <c r="N1108" s="4" t="s">
        <v>482</v>
      </c>
      <c r="O1108" s="4" t="s">
        <v>16</v>
      </c>
      <c r="P1108" s="4" t="s">
        <v>5304</v>
      </c>
      <c r="Q1108" s="4" t="s">
        <v>20</v>
      </c>
      <c r="R1108" s="4" t="s">
        <v>22</v>
      </c>
      <c r="S1108" s="4" t="s">
        <v>22</v>
      </c>
      <c r="T1108" s="7">
        <v>48</v>
      </c>
    </row>
    <row r="1109" spans="1:20" s="1" customFormat="1">
      <c r="A1109" s="4" t="s">
        <v>4680</v>
      </c>
      <c r="B1109" s="4" t="s">
        <v>4681</v>
      </c>
      <c r="C1109" s="4" t="s">
        <v>5305</v>
      </c>
      <c r="D1109" s="4" t="s">
        <v>5306</v>
      </c>
      <c r="E1109" s="4" t="s">
        <v>5307</v>
      </c>
      <c r="F1109" s="4" t="s">
        <v>22</v>
      </c>
      <c r="G1109" s="4" t="s">
        <v>59</v>
      </c>
      <c r="H1109" s="4" t="s">
        <v>75</v>
      </c>
      <c r="I1109" s="57">
        <v>67.41</v>
      </c>
      <c r="J1109" s="5">
        <f t="shared" si="43"/>
        <v>337.04999999999995</v>
      </c>
      <c r="K1109" s="6">
        <v>22</v>
      </c>
      <c r="L1109" s="6"/>
      <c r="M1109" s="4" t="s">
        <v>5308</v>
      </c>
      <c r="N1109" s="4" t="s">
        <v>482</v>
      </c>
      <c r="O1109" s="4" t="s">
        <v>75</v>
      </c>
      <c r="P1109" s="4" t="s">
        <v>805</v>
      </c>
      <c r="Q1109" s="4" t="s">
        <v>20</v>
      </c>
      <c r="R1109" s="4" t="s">
        <v>22</v>
      </c>
      <c r="S1109" s="4" t="s">
        <v>22</v>
      </c>
      <c r="T1109" s="7">
        <v>48</v>
      </c>
    </row>
    <row r="1110" spans="1:20" s="1" customFormat="1">
      <c r="A1110" s="4" t="s">
        <v>4680</v>
      </c>
      <c r="B1110" s="4" t="s">
        <v>4681</v>
      </c>
      <c r="C1110" s="4" t="s">
        <v>5309</v>
      </c>
      <c r="D1110" s="4" t="s">
        <v>5310</v>
      </c>
      <c r="E1110" s="4" t="s">
        <v>5311</v>
      </c>
      <c r="F1110" s="4" t="s">
        <v>22</v>
      </c>
      <c r="G1110" s="4" t="s">
        <v>59</v>
      </c>
      <c r="H1110" s="4" t="s">
        <v>16</v>
      </c>
      <c r="I1110" s="60">
        <v>198.14</v>
      </c>
      <c r="J1110" s="5">
        <f t="shared" si="43"/>
        <v>396.28</v>
      </c>
      <c r="K1110" s="6">
        <v>22</v>
      </c>
      <c r="L1110" s="6"/>
      <c r="M1110" s="4" t="s">
        <v>5312</v>
      </c>
      <c r="N1110" s="4" t="s">
        <v>482</v>
      </c>
      <c r="O1110" s="4" t="s">
        <v>16</v>
      </c>
      <c r="P1110" s="4" t="s">
        <v>5313</v>
      </c>
      <c r="Q1110" s="4" t="s">
        <v>20</v>
      </c>
      <c r="R1110" s="4" t="s">
        <v>22</v>
      </c>
      <c r="S1110" s="4" t="s">
        <v>22</v>
      </c>
      <c r="T1110" s="7">
        <v>48</v>
      </c>
    </row>
    <row r="1111" spans="1:20" s="1" customFormat="1">
      <c r="A1111" s="4" t="s">
        <v>4680</v>
      </c>
      <c r="B1111" s="4" t="s">
        <v>4681</v>
      </c>
      <c r="C1111" s="4" t="s">
        <v>5314</v>
      </c>
      <c r="D1111" s="4" t="s">
        <v>5315</v>
      </c>
      <c r="E1111" s="4" t="s">
        <v>5316</v>
      </c>
      <c r="F1111" s="4" t="s">
        <v>22</v>
      </c>
      <c r="G1111" s="4" t="s">
        <v>32</v>
      </c>
      <c r="H1111" s="4" t="s">
        <v>16</v>
      </c>
      <c r="I1111" s="60">
        <v>232.47</v>
      </c>
      <c r="J1111" s="5">
        <f t="shared" si="43"/>
        <v>464.94</v>
      </c>
      <c r="K1111" s="6">
        <v>22</v>
      </c>
      <c r="L1111" s="6"/>
      <c r="M1111" s="4" t="s">
        <v>5317</v>
      </c>
      <c r="N1111" s="4" t="s">
        <v>482</v>
      </c>
      <c r="O1111" s="4" t="s">
        <v>16</v>
      </c>
      <c r="P1111" s="4" t="s">
        <v>2187</v>
      </c>
      <c r="Q1111" s="4" t="s">
        <v>20</v>
      </c>
      <c r="R1111" s="4" t="s">
        <v>22</v>
      </c>
      <c r="S1111" s="4" t="s">
        <v>22</v>
      </c>
      <c r="T1111" s="7">
        <v>48</v>
      </c>
    </row>
    <row r="1112" spans="1:20" s="1" customFormat="1">
      <c r="A1112" s="4" t="s">
        <v>4680</v>
      </c>
      <c r="B1112" s="4" t="s">
        <v>4681</v>
      </c>
      <c r="C1112" s="4" t="s">
        <v>5318</v>
      </c>
      <c r="D1112" s="4" t="s">
        <v>5319</v>
      </c>
      <c r="E1112" s="4" t="s">
        <v>5320</v>
      </c>
      <c r="F1112" s="4" t="s">
        <v>22</v>
      </c>
      <c r="G1112" s="4" t="s">
        <v>32</v>
      </c>
      <c r="H1112" s="4" t="s">
        <v>75</v>
      </c>
      <c r="I1112" s="57">
        <v>76.650000000000006</v>
      </c>
      <c r="J1112" s="5">
        <f t="shared" si="43"/>
        <v>383.25</v>
      </c>
      <c r="K1112" s="6">
        <v>22</v>
      </c>
      <c r="L1112" s="6"/>
      <c r="M1112" s="4" t="s">
        <v>2039</v>
      </c>
      <c r="N1112" s="4" t="s">
        <v>1319</v>
      </c>
      <c r="O1112" s="4" t="s">
        <v>4620</v>
      </c>
      <c r="P1112" s="4" t="s">
        <v>5321</v>
      </c>
      <c r="Q1112" s="4" t="s">
        <v>20</v>
      </c>
      <c r="R1112" s="4" t="s">
        <v>22</v>
      </c>
      <c r="S1112" s="4" t="s">
        <v>22</v>
      </c>
      <c r="T1112" s="7">
        <v>48</v>
      </c>
    </row>
    <row r="1113" spans="1:20" s="1" customFormat="1">
      <c r="A1113" s="4" t="s">
        <v>4680</v>
      </c>
      <c r="B1113" s="4" t="s">
        <v>4681</v>
      </c>
      <c r="C1113" s="4" t="s">
        <v>5322</v>
      </c>
      <c r="D1113" s="4" t="s">
        <v>5323</v>
      </c>
      <c r="E1113" s="4" t="s">
        <v>5324</v>
      </c>
      <c r="F1113" s="4" t="s">
        <v>22</v>
      </c>
      <c r="G1113" s="4" t="s">
        <v>32</v>
      </c>
      <c r="H1113" s="4" t="s">
        <v>27</v>
      </c>
      <c r="I1113" s="60">
        <v>13</v>
      </c>
      <c r="J1113" s="5">
        <f t="shared" si="43"/>
        <v>13</v>
      </c>
      <c r="K1113" s="6">
        <v>22</v>
      </c>
      <c r="L1113" s="6"/>
      <c r="M1113" s="4" t="s">
        <v>5325</v>
      </c>
      <c r="N1113" s="4" t="s">
        <v>493</v>
      </c>
      <c r="O1113" s="4" t="s">
        <v>27</v>
      </c>
      <c r="P1113" s="4" t="s">
        <v>5326</v>
      </c>
      <c r="Q1113" s="4" t="s">
        <v>20</v>
      </c>
      <c r="R1113" s="4" t="s">
        <v>22</v>
      </c>
      <c r="S1113" s="4" t="s">
        <v>22</v>
      </c>
      <c r="T1113" s="7">
        <v>48</v>
      </c>
    </row>
    <row r="1114" spans="1:20" s="1" customFormat="1">
      <c r="A1114" s="4" t="s">
        <v>4680</v>
      </c>
      <c r="B1114" s="4" t="s">
        <v>4681</v>
      </c>
      <c r="C1114" s="4" t="s">
        <v>5327</v>
      </c>
      <c r="D1114" s="4" t="s">
        <v>5328</v>
      </c>
      <c r="E1114" s="4" t="s">
        <v>5329</v>
      </c>
      <c r="F1114" s="4" t="s">
        <v>22</v>
      </c>
      <c r="G1114" s="4" t="s">
        <v>32</v>
      </c>
      <c r="H1114" s="4" t="s">
        <v>27</v>
      </c>
      <c r="I1114" s="60">
        <v>61</v>
      </c>
      <c r="J1114" s="5">
        <f t="shared" si="43"/>
        <v>61</v>
      </c>
      <c r="K1114" s="6">
        <v>22</v>
      </c>
      <c r="L1114" s="6"/>
      <c r="M1114" s="4" t="s">
        <v>5330</v>
      </c>
      <c r="N1114" s="4" t="s">
        <v>493</v>
      </c>
      <c r="O1114" s="4" t="s">
        <v>27</v>
      </c>
      <c r="P1114" s="4" t="s">
        <v>5331</v>
      </c>
      <c r="Q1114" s="4" t="s">
        <v>20</v>
      </c>
      <c r="R1114" s="4" t="s">
        <v>22</v>
      </c>
      <c r="S1114" s="4" t="s">
        <v>22</v>
      </c>
      <c r="T1114" s="7">
        <v>48</v>
      </c>
    </row>
    <row r="1115" spans="1:20" s="1" customFormat="1">
      <c r="A1115" s="4" t="s">
        <v>4680</v>
      </c>
      <c r="B1115" s="4" t="s">
        <v>4681</v>
      </c>
      <c r="C1115" s="4" t="s">
        <v>5332</v>
      </c>
      <c r="D1115" s="4" t="s">
        <v>5333</v>
      </c>
      <c r="E1115" s="4" t="s">
        <v>5334</v>
      </c>
      <c r="F1115" s="4" t="s">
        <v>22</v>
      </c>
      <c r="G1115" s="4" t="s">
        <v>32</v>
      </c>
      <c r="H1115" s="4" t="s">
        <v>16</v>
      </c>
      <c r="I1115" s="57">
        <v>63</v>
      </c>
      <c r="J1115" s="5">
        <f t="shared" si="43"/>
        <v>126</v>
      </c>
      <c r="K1115" s="6">
        <v>22</v>
      </c>
      <c r="L1115" s="6"/>
      <c r="M1115" s="4" t="s">
        <v>1688</v>
      </c>
      <c r="N1115" s="4" t="s">
        <v>493</v>
      </c>
      <c r="O1115" s="4" t="s">
        <v>16</v>
      </c>
      <c r="P1115" s="4" t="s">
        <v>5335</v>
      </c>
      <c r="Q1115" s="4" t="s">
        <v>20</v>
      </c>
      <c r="R1115" s="4" t="s">
        <v>22</v>
      </c>
      <c r="S1115" s="4" t="s">
        <v>22</v>
      </c>
      <c r="T1115" s="7">
        <v>48</v>
      </c>
    </row>
    <row r="1116" spans="1:20" s="1" customFormat="1">
      <c r="A1116" s="4" t="s">
        <v>4680</v>
      </c>
      <c r="B1116" s="4" t="s">
        <v>4681</v>
      </c>
      <c r="C1116" s="4" t="s">
        <v>5336</v>
      </c>
      <c r="D1116" s="4" t="s">
        <v>5337</v>
      </c>
      <c r="E1116" s="4" t="s">
        <v>5338</v>
      </c>
      <c r="F1116" s="4" t="s">
        <v>22</v>
      </c>
      <c r="G1116" s="4" t="s">
        <v>32</v>
      </c>
      <c r="H1116" s="4" t="s">
        <v>201</v>
      </c>
      <c r="I1116" s="57">
        <v>150</v>
      </c>
      <c r="J1116" s="5">
        <f t="shared" si="43"/>
        <v>450</v>
      </c>
      <c r="K1116" s="6">
        <v>22</v>
      </c>
      <c r="L1116" s="6"/>
      <c r="M1116" s="4" t="s">
        <v>5339</v>
      </c>
      <c r="N1116" s="4" t="s">
        <v>493</v>
      </c>
      <c r="O1116" s="4" t="s">
        <v>201</v>
      </c>
      <c r="P1116" s="4" t="s">
        <v>5340</v>
      </c>
      <c r="Q1116" s="4" t="s">
        <v>20</v>
      </c>
      <c r="R1116" s="4" t="s">
        <v>22</v>
      </c>
      <c r="S1116" s="4" t="s">
        <v>22</v>
      </c>
      <c r="T1116" s="7">
        <v>48</v>
      </c>
    </row>
    <row r="1117" spans="1:20" s="1" customFormat="1">
      <c r="A1117" s="4" t="s">
        <v>4680</v>
      </c>
      <c r="B1117" s="4" t="s">
        <v>4681</v>
      </c>
      <c r="C1117" s="4" t="s">
        <v>5341</v>
      </c>
      <c r="D1117" s="4" t="s">
        <v>5342</v>
      </c>
      <c r="E1117" s="4" t="s">
        <v>5343</v>
      </c>
      <c r="F1117" s="4" t="s">
        <v>22</v>
      </c>
      <c r="G1117" s="4" t="s">
        <v>32</v>
      </c>
      <c r="H1117" s="4" t="s">
        <v>27</v>
      </c>
      <c r="I1117" s="57">
        <v>174</v>
      </c>
      <c r="J1117" s="5">
        <f t="shared" si="43"/>
        <v>174</v>
      </c>
      <c r="K1117" s="6">
        <v>22</v>
      </c>
      <c r="L1117" s="6"/>
      <c r="M1117" s="4" t="s">
        <v>5344</v>
      </c>
      <c r="N1117" s="4" t="s">
        <v>493</v>
      </c>
      <c r="O1117" s="4" t="s">
        <v>27</v>
      </c>
      <c r="P1117" s="4" t="s">
        <v>5345</v>
      </c>
      <c r="Q1117" s="4" t="s">
        <v>20</v>
      </c>
      <c r="R1117" s="4" t="s">
        <v>22</v>
      </c>
      <c r="S1117" s="4" t="s">
        <v>22</v>
      </c>
      <c r="T1117" s="7">
        <v>48</v>
      </c>
    </row>
    <row r="1118" spans="1:20" s="1" customFormat="1">
      <c r="A1118" s="4" t="s">
        <v>4680</v>
      </c>
      <c r="B1118" s="4" t="s">
        <v>4681</v>
      </c>
      <c r="C1118" s="4" t="s">
        <v>5346</v>
      </c>
      <c r="D1118" s="4" t="s">
        <v>5347</v>
      </c>
      <c r="E1118" s="4" t="s">
        <v>5348</v>
      </c>
      <c r="F1118" s="4" t="s">
        <v>22</v>
      </c>
      <c r="G1118" s="4" t="s">
        <v>32</v>
      </c>
      <c r="H1118" s="4" t="s">
        <v>201</v>
      </c>
      <c r="I1118" s="57">
        <v>11</v>
      </c>
      <c r="J1118" s="5">
        <f t="shared" si="43"/>
        <v>33</v>
      </c>
      <c r="K1118" s="6">
        <v>22</v>
      </c>
      <c r="L1118" s="6"/>
      <c r="M1118" s="4" t="s">
        <v>5349</v>
      </c>
      <c r="N1118" s="4" t="s">
        <v>493</v>
      </c>
      <c r="O1118" s="4" t="s">
        <v>201</v>
      </c>
      <c r="P1118" s="4" t="s">
        <v>5350</v>
      </c>
      <c r="Q1118" s="4" t="s">
        <v>20</v>
      </c>
      <c r="R1118" s="4" t="s">
        <v>22</v>
      </c>
      <c r="S1118" s="4" t="s">
        <v>22</v>
      </c>
      <c r="T1118" s="7">
        <v>48</v>
      </c>
    </row>
    <row r="1119" spans="1:20" s="1" customFormat="1">
      <c r="A1119" s="4" t="s">
        <v>4680</v>
      </c>
      <c r="B1119" s="4" t="s">
        <v>4681</v>
      </c>
      <c r="C1119" s="4" t="s">
        <v>5351</v>
      </c>
      <c r="D1119" s="4" t="s">
        <v>5352</v>
      </c>
      <c r="E1119" s="4" t="s">
        <v>5353</v>
      </c>
      <c r="F1119" s="4" t="s">
        <v>22</v>
      </c>
      <c r="G1119" s="4" t="s">
        <v>32</v>
      </c>
      <c r="H1119" s="4" t="s">
        <v>201</v>
      </c>
      <c r="I1119" s="57">
        <v>215</v>
      </c>
      <c r="J1119" s="5">
        <f t="shared" si="43"/>
        <v>645</v>
      </c>
      <c r="K1119" s="6">
        <v>22</v>
      </c>
      <c r="L1119" s="6"/>
      <c r="M1119" s="4" t="s">
        <v>5354</v>
      </c>
      <c r="N1119" s="4" t="s">
        <v>493</v>
      </c>
      <c r="O1119" s="4" t="s">
        <v>201</v>
      </c>
      <c r="P1119" s="4" t="s">
        <v>5355</v>
      </c>
      <c r="Q1119" s="4" t="s">
        <v>20</v>
      </c>
      <c r="R1119" s="4" t="s">
        <v>22</v>
      </c>
      <c r="S1119" s="4" t="s">
        <v>22</v>
      </c>
      <c r="T1119" s="7">
        <v>48</v>
      </c>
    </row>
    <row r="1120" spans="1:20" s="1" customFormat="1">
      <c r="A1120" s="4" t="s">
        <v>4680</v>
      </c>
      <c r="B1120" s="4" t="s">
        <v>4681</v>
      </c>
      <c r="C1120" s="4" t="s">
        <v>5356</v>
      </c>
      <c r="D1120" s="4" t="s">
        <v>5357</v>
      </c>
      <c r="E1120" s="4" t="s">
        <v>5358</v>
      </c>
      <c r="F1120" s="4" t="s">
        <v>22</v>
      </c>
      <c r="G1120" s="4" t="s">
        <v>32</v>
      </c>
      <c r="H1120" s="4" t="s">
        <v>201</v>
      </c>
      <c r="I1120" s="57">
        <v>8</v>
      </c>
      <c r="J1120" s="5">
        <f t="shared" si="43"/>
        <v>24</v>
      </c>
      <c r="K1120" s="6">
        <v>22</v>
      </c>
      <c r="L1120" s="6"/>
      <c r="M1120" s="4" t="s">
        <v>1875</v>
      </c>
      <c r="N1120" s="4" t="s">
        <v>493</v>
      </c>
      <c r="O1120" s="4" t="s">
        <v>201</v>
      </c>
      <c r="P1120" s="4" t="s">
        <v>5359</v>
      </c>
      <c r="Q1120" s="4" t="s">
        <v>20</v>
      </c>
      <c r="R1120" s="4" t="s">
        <v>22</v>
      </c>
      <c r="S1120" s="4" t="s">
        <v>22</v>
      </c>
      <c r="T1120" s="7">
        <v>48</v>
      </c>
    </row>
    <row r="1121" spans="1:20" s="1" customFormat="1">
      <c r="A1121" s="4" t="s">
        <v>4680</v>
      </c>
      <c r="B1121" s="4" t="s">
        <v>4681</v>
      </c>
      <c r="C1121" s="4" t="s">
        <v>5360</v>
      </c>
      <c r="D1121" s="4" t="s">
        <v>5361</v>
      </c>
      <c r="E1121" s="4" t="s">
        <v>5362</v>
      </c>
      <c r="F1121" s="4" t="s">
        <v>22</v>
      </c>
      <c r="G1121" s="4" t="s">
        <v>32</v>
      </c>
      <c r="H1121" s="4" t="s">
        <v>16</v>
      </c>
      <c r="I1121" s="57">
        <v>164.85</v>
      </c>
      <c r="J1121" s="5">
        <f t="shared" si="43"/>
        <v>329.7</v>
      </c>
      <c r="K1121" s="6">
        <v>22</v>
      </c>
      <c r="L1121" s="6"/>
      <c r="M1121" s="4" t="s">
        <v>5363</v>
      </c>
      <c r="N1121" s="4" t="s">
        <v>493</v>
      </c>
      <c r="O1121" s="4" t="s">
        <v>16</v>
      </c>
      <c r="P1121" s="4" t="s">
        <v>5364</v>
      </c>
      <c r="Q1121" s="4" t="s">
        <v>20</v>
      </c>
      <c r="R1121" s="4" t="s">
        <v>22</v>
      </c>
      <c r="S1121" s="4" t="s">
        <v>22</v>
      </c>
      <c r="T1121" s="7">
        <v>48</v>
      </c>
    </row>
    <row r="1122" spans="1:20" s="1" customFormat="1">
      <c r="A1122" s="4" t="s">
        <v>4680</v>
      </c>
      <c r="B1122" s="4" t="s">
        <v>4681</v>
      </c>
      <c r="C1122" s="4" t="s">
        <v>5365</v>
      </c>
      <c r="D1122" s="4" t="s">
        <v>5366</v>
      </c>
      <c r="E1122" s="4" t="s">
        <v>5367</v>
      </c>
      <c r="F1122" s="4" t="s">
        <v>5132</v>
      </c>
      <c r="G1122" s="4" t="s">
        <v>59</v>
      </c>
      <c r="H1122" s="4" t="s">
        <v>673</v>
      </c>
      <c r="I1122" s="57">
        <v>68.88</v>
      </c>
      <c r="J1122" s="5">
        <f t="shared" si="43"/>
        <v>482.15999999999997</v>
      </c>
      <c r="K1122" s="6">
        <v>22</v>
      </c>
      <c r="L1122" s="6"/>
      <c r="M1122" s="4" t="s">
        <v>5368</v>
      </c>
      <c r="N1122" s="4" t="s">
        <v>5369</v>
      </c>
      <c r="O1122" s="4" t="s">
        <v>5370</v>
      </c>
      <c r="P1122" s="4" t="s">
        <v>5371</v>
      </c>
      <c r="Q1122" s="4" t="s">
        <v>20</v>
      </c>
      <c r="R1122" s="4" t="s">
        <v>22</v>
      </c>
      <c r="S1122" s="4" t="s">
        <v>22</v>
      </c>
      <c r="T1122" s="7">
        <v>48</v>
      </c>
    </row>
    <row r="1123" spans="1:20" s="1" customFormat="1">
      <c r="A1123" s="9" t="s">
        <v>4680</v>
      </c>
      <c r="B1123" s="9" t="s">
        <v>4681</v>
      </c>
      <c r="C1123" s="9" t="s">
        <v>5372</v>
      </c>
      <c r="D1123" s="9" t="s">
        <v>5373</v>
      </c>
      <c r="E1123" s="9" t="s">
        <v>5374</v>
      </c>
      <c r="F1123" s="9" t="s">
        <v>22</v>
      </c>
      <c r="G1123" s="9" t="s">
        <v>59</v>
      </c>
      <c r="H1123" s="9" t="s">
        <v>673</v>
      </c>
      <c r="I1123" s="58"/>
      <c r="J1123" s="10">
        <f t="shared" si="43"/>
        <v>0</v>
      </c>
      <c r="K1123" s="12">
        <v>22</v>
      </c>
      <c r="L1123" s="12" t="s">
        <v>5375</v>
      </c>
      <c r="M1123" s="4" t="s">
        <v>4781</v>
      </c>
      <c r="N1123" s="9" t="s">
        <v>3360</v>
      </c>
      <c r="O1123" s="9" t="s">
        <v>5376</v>
      </c>
      <c r="P1123" s="4" t="s">
        <v>5377</v>
      </c>
      <c r="Q1123" s="4" t="s">
        <v>20</v>
      </c>
      <c r="R1123" s="4" t="s">
        <v>22</v>
      </c>
      <c r="S1123" s="9" t="s">
        <v>22</v>
      </c>
      <c r="T1123" s="13">
        <v>48</v>
      </c>
    </row>
    <row r="1124" spans="1:20" s="1" customFormat="1">
      <c r="A1124" s="9" t="s">
        <v>4680</v>
      </c>
      <c r="B1124" s="9" t="s">
        <v>4681</v>
      </c>
      <c r="C1124" s="9" t="s">
        <v>5372</v>
      </c>
      <c r="D1124" s="9" t="s">
        <v>5373</v>
      </c>
      <c r="E1124" s="9" t="s">
        <v>5374</v>
      </c>
      <c r="F1124" s="9" t="s">
        <v>22</v>
      </c>
      <c r="G1124" s="9" t="s">
        <v>59</v>
      </c>
      <c r="H1124" s="9" t="s">
        <v>673</v>
      </c>
      <c r="I1124" s="58"/>
      <c r="J1124" s="10">
        <v>0</v>
      </c>
      <c r="K1124" s="12">
        <v>22</v>
      </c>
      <c r="L1124" s="12" t="s">
        <v>5375</v>
      </c>
      <c r="M1124" s="4" t="s">
        <v>4781</v>
      </c>
      <c r="N1124" s="9" t="s">
        <v>3360</v>
      </c>
      <c r="O1124" s="9" t="s">
        <v>5376</v>
      </c>
      <c r="P1124" s="4" t="s">
        <v>5377</v>
      </c>
      <c r="Q1124" s="4" t="s">
        <v>20</v>
      </c>
      <c r="R1124" s="4" t="s">
        <v>22</v>
      </c>
      <c r="S1124" s="9" t="s">
        <v>22</v>
      </c>
      <c r="T1124" s="13">
        <v>48</v>
      </c>
    </row>
    <row r="1125" spans="1:20" s="1" customFormat="1">
      <c r="A1125" s="7" t="s">
        <v>5378</v>
      </c>
      <c r="B1125" s="7" t="s">
        <v>5379</v>
      </c>
      <c r="C1125" s="7" t="s">
        <v>5380</v>
      </c>
      <c r="D1125" s="7" t="s">
        <v>5381</v>
      </c>
      <c r="E1125" s="7" t="s">
        <v>5382</v>
      </c>
      <c r="F1125" s="7"/>
      <c r="G1125" s="7" t="s">
        <v>15</v>
      </c>
      <c r="H1125" s="7" t="s">
        <v>16</v>
      </c>
      <c r="I1125" s="7">
        <v>535.5</v>
      </c>
      <c r="J1125" s="7">
        <v>1071</v>
      </c>
      <c r="K1125" s="14">
        <v>22</v>
      </c>
      <c r="L1125" s="7"/>
      <c r="M1125" s="7" t="s">
        <v>5383</v>
      </c>
      <c r="N1125" s="7" t="s">
        <v>3265</v>
      </c>
      <c r="O1125" s="7" t="s">
        <v>16</v>
      </c>
      <c r="P1125" s="7" t="s">
        <v>5384</v>
      </c>
      <c r="Q1125" s="7" t="s">
        <v>20</v>
      </c>
      <c r="R1125" s="7"/>
      <c r="S1125" s="7" t="s">
        <v>8251</v>
      </c>
      <c r="T1125" s="7">
        <v>48</v>
      </c>
    </row>
    <row r="1126" spans="1:20" s="1" customFormat="1">
      <c r="A1126" s="7" t="s">
        <v>5378</v>
      </c>
      <c r="B1126" s="7" t="s">
        <v>5379</v>
      </c>
      <c r="C1126" s="7" t="s">
        <v>5385</v>
      </c>
      <c r="D1126" s="7" t="s">
        <v>5386</v>
      </c>
      <c r="E1126" s="7" t="s">
        <v>5387</v>
      </c>
      <c r="F1126" s="7" t="s">
        <v>122</v>
      </c>
      <c r="G1126" s="7" t="s">
        <v>32</v>
      </c>
      <c r="H1126" s="7" t="s">
        <v>110</v>
      </c>
      <c r="I1126" s="7">
        <v>535.5</v>
      </c>
      <c r="J1126" s="7">
        <v>5355</v>
      </c>
      <c r="K1126" s="14">
        <v>22</v>
      </c>
      <c r="L1126" s="7"/>
      <c r="M1126" s="7" t="s">
        <v>5388</v>
      </c>
      <c r="N1126" s="7" t="s">
        <v>124</v>
      </c>
      <c r="O1126" s="7" t="s">
        <v>110</v>
      </c>
      <c r="P1126" s="7" t="s">
        <v>5389</v>
      </c>
      <c r="Q1126" s="7" t="s">
        <v>20</v>
      </c>
      <c r="R1126" s="7" t="s">
        <v>122</v>
      </c>
      <c r="S1126" s="7"/>
      <c r="T1126" s="7">
        <v>48</v>
      </c>
    </row>
    <row r="1127" spans="1:20" s="1" customFormat="1">
      <c r="A1127" s="4" t="s">
        <v>5390</v>
      </c>
      <c r="B1127" s="4" t="s">
        <v>5391</v>
      </c>
      <c r="C1127" s="4" t="s">
        <v>5392</v>
      </c>
      <c r="D1127" s="4" t="s">
        <v>5393</v>
      </c>
      <c r="E1127" s="4" t="s">
        <v>5394</v>
      </c>
      <c r="F1127" s="4" t="s">
        <v>5395</v>
      </c>
      <c r="G1127" s="4" t="s">
        <v>421</v>
      </c>
      <c r="H1127" s="4" t="s">
        <v>201</v>
      </c>
      <c r="I1127" s="62">
        <v>1130</v>
      </c>
      <c r="J1127" s="5">
        <f t="shared" ref="J1127:J1158" si="44">H1127*I1127</f>
        <v>3390</v>
      </c>
      <c r="K1127" s="6">
        <v>22</v>
      </c>
      <c r="L1127" s="6"/>
      <c r="M1127" s="4" t="s">
        <v>5396</v>
      </c>
      <c r="N1127" s="4" t="s">
        <v>18</v>
      </c>
      <c r="O1127" s="4" t="s">
        <v>201</v>
      </c>
      <c r="P1127" s="4" t="s">
        <v>5397</v>
      </c>
      <c r="Q1127" s="4" t="s">
        <v>20</v>
      </c>
      <c r="R1127" s="4" t="s">
        <v>1633</v>
      </c>
      <c r="S1127" s="4" t="s">
        <v>22</v>
      </c>
      <c r="T1127" s="7">
        <v>48</v>
      </c>
    </row>
    <row r="1128" spans="1:20" s="1" customFormat="1">
      <c r="A1128" s="4" t="s">
        <v>5390</v>
      </c>
      <c r="B1128" s="4" t="s">
        <v>5391</v>
      </c>
      <c r="C1128" s="4" t="s">
        <v>5398</v>
      </c>
      <c r="D1128" s="4" t="s">
        <v>5399</v>
      </c>
      <c r="E1128" s="4" t="s">
        <v>5400</v>
      </c>
      <c r="F1128" s="4" t="s">
        <v>22</v>
      </c>
      <c r="G1128" s="4" t="s">
        <v>32</v>
      </c>
      <c r="H1128" s="4" t="s">
        <v>16</v>
      </c>
      <c r="I1128" s="6">
        <v>285</v>
      </c>
      <c r="J1128" s="5">
        <f t="shared" si="44"/>
        <v>570</v>
      </c>
      <c r="K1128" s="6">
        <v>22</v>
      </c>
      <c r="L1128" s="6"/>
      <c r="M1128" s="4" t="s">
        <v>5401</v>
      </c>
      <c r="N1128" s="4" t="s">
        <v>70</v>
      </c>
      <c r="O1128" s="4" t="s">
        <v>16</v>
      </c>
      <c r="P1128" s="4" t="s">
        <v>5402</v>
      </c>
      <c r="Q1128" s="4" t="s">
        <v>20</v>
      </c>
      <c r="R1128" s="4" t="s">
        <v>22</v>
      </c>
      <c r="S1128" s="4" t="s">
        <v>22</v>
      </c>
      <c r="T1128" s="7">
        <v>48</v>
      </c>
    </row>
    <row r="1129" spans="1:20" s="1" customFormat="1">
      <c r="A1129" s="4" t="s">
        <v>5390</v>
      </c>
      <c r="B1129" s="4" t="s">
        <v>5391</v>
      </c>
      <c r="C1129" s="4" t="s">
        <v>7705</v>
      </c>
      <c r="D1129" s="4" t="s">
        <v>7544</v>
      </c>
      <c r="E1129" s="21" t="s">
        <v>5418</v>
      </c>
      <c r="F1129" s="4" t="s">
        <v>5417</v>
      </c>
      <c r="G1129" s="4" t="s">
        <v>59</v>
      </c>
      <c r="H1129" s="4" t="s">
        <v>27</v>
      </c>
      <c r="I1129" s="62">
        <v>541</v>
      </c>
      <c r="J1129" s="5">
        <f t="shared" si="44"/>
        <v>541</v>
      </c>
      <c r="K1129" s="6">
        <v>22</v>
      </c>
      <c r="L1129" s="21" t="s">
        <v>5418</v>
      </c>
      <c r="M1129" s="4" t="s">
        <v>33</v>
      </c>
      <c r="N1129" s="4" t="s">
        <v>34</v>
      </c>
      <c r="O1129" s="4" t="s">
        <v>27</v>
      </c>
      <c r="P1129" s="4" t="s">
        <v>5419</v>
      </c>
      <c r="Q1129" s="4" t="s">
        <v>20</v>
      </c>
      <c r="R1129" s="4" t="s">
        <v>1911</v>
      </c>
      <c r="S1129" s="4" t="s">
        <v>22</v>
      </c>
      <c r="T1129" s="7">
        <v>48</v>
      </c>
    </row>
    <row r="1130" spans="1:20" s="1" customFormat="1">
      <c r="A1130" s="4" t="s">
        <v>5390</v>
      </c>
      <c r="B1130" s="4" t="s">
        <v>5391</v>
      </c>
      <c r="C1130" s="4" t="s">
        <v>7706</v>
      </c>
      <c r="D1130" s="4" t="s">
        <v>7545</v>
      </c>
      <c r="E1130" s="21" t="s">
        <v>5421</v>
      </c>
      <c r="F1130" s="4" t="s">
        <v>5420</v>
      </c>
      <c r="G1130" s="4" t="s">
        <v>59</v>
      </c>
      <c r="H1130" s="4" t="s">
        <v>27</v>
      </c>
      <c r="I1130" s="62">
        <v>354</v>
      </c>
      <c r="J1130" s="5">
        <f t="shared" si="44"/>
        <v>354</v>
      </c>
      <c r="K1130" s="6">
        <v>22</v>
      </c>
      <c r="L1130" s="21" t="s">
        <v>5421</v>
      </c>
      <c r="M1130" s="4" t="s">
        <v>33</v>
      </c>
      <c r="N1130" s="4" t="s">
        <v>34</v>
      </c>
      <c r="O1130" s="4" t="s">
        <v>27</v>
      </c>
      <c r="P1130" s="4" t="s">
        <v>5422</v>
      </c>
      <c r="Q1130" s="4" t="s">
        <v>20</v>
      </c>
      <c r="R1130" s="4" t="s">
        <v>1911</v>
      </c>
      <c r="S1130" s="4" t="s">
        <v>22</v>
      </c>
      <c r="T1130" s="7">
        <v>48</v>
      </c>
    </row>
    <row r="1131" spans="1:20" s="1" customFormat="1">
      <c r="A1131" s="4" t="s">
        <v>5390</v>
      </c>
      <c r="B1131" s="4" t="s">
        <v>5391</v>
      </c>
      <c r="C1131" s="4" t="s">
        <v>7707</v>
      </c>
      <c r="D1131" s="4" t="s">
        <v>7546</v>
      </c>
      <c r="E1131" s="18" t="s">
        <v>5424</v>
      </c>
      <c r="F1131" s="4" t="s">
        <v>5423</v>
      </c>
      <c r="G1131" s="4" t="s">
        <v>59</v>
      </c>
      <c r="H1131" s="4" t="s">
        <v>27</v>
      </c>
      <c r="I1131" s="62">
        <v>724</v>
      </c>
      <c r="J1131" s="5">
        <f t="shared" si="44"/>
        <v>724</v>
      </c>
      <c r="K1131" s="6">
        <v>22</v>
      </c>
      <c r="L1131" s="18" t="s">
        <v>5424</v>
      </c>
      <c r="M1131" s="4" t="s">
        <v>33</v>
      </c>
      <c r="N1131" s="4" t="s">
        <v>34</v>
      </c>
      <c r="O1131" s="4" t="s">
        <v>27</v>
      </c>
      <c r="P1131" s="4" t="s">
        <v>5425</v>
      </c>
      <c r="Q1131" s="4" t="s">
        <v>20</v>
      </c>
      <c r="R1131" s="4" t="s">
        <v>1781</v>
      </c>
      <c r="S1131" s="4" t="s">
        <v>22</v>
      </c>
      <c r="T1131" s="7">
        <v>48</v>
      </c>
    </row>
    <row r="1132" spans="1:20" s="1" customFormat="1">
      <c r="A1132" s="4" t="s">
        <v>5390</v>
      </c>
      <c r="B1132" s="4" t="s">
        <v>5391</v>
      </c>
      <c r="C1132" s="4" t="s">
        <v>7708</v>
      </c>
      <c r="D1132" s="4" t="s">
        <v>5426</v>
      </c>
      <c r="E1132" s="21" t="s">
        <v>5427</v>
      </c>
      <c r="F1132" s="4" t="s">
        <v>1778</v>
      </c>
      <c r="G1132" s="4" t="s">
        <v>59</v>
      </c>
      <c r="H1132" s="4" t="s">
        <v>27</v>
      </c>
      <c r="I1132" s="6">
        <v>376</v>
      </c>
      <c r="J1132" s="5">
        <f t="shared" si="44"/>
        <v>376</v>
      </c>
      <c r="K1132" s="6">
        <v>22</v>
      </c>
      <c r="L1132" s="21" t="s">
        <v>5427</v>
      </c>
      <c r="M1132" s="4" t="s">
        <v>33</v>
      </c>
      <c r="N1132" s="4" t="s">
        <v>34</v>
      </c>
      <c r="O1132" s="4" t="s">
        <v>27</v>
      </c>
      <c r="P1132" s="4" t="s">
        <v>5428</v>
      </c>
      <c r="Q1132" s="4" t="s">
        <v>20</v>
      </c>
      <c r="R1132" s="4" t="s">
        <v>1781</v>
      </c>
      <c r="S1132" s="4" t="s">
        <v>22</v>
      </c>
      <c r="T1132" s="7">
        <v>48</v>
      </c>
    </row>
    <row r="1133" spans="1:20" s="1" customFormat="1">
      <c r="A1133" s="4" t="s">
        <v>5390</v>
      </c>
      <c r="B1133" s="4" t="s">
        <v>5391</v>
      </c>
      <c r="C1133" s="4" t="s">
        <v>5403</v>
      </c>
      <c r="D1133" s="4" t="s">
        <v>5404</v>
      </c>
      <c r="E1133" s="4" t="s">
        <v>5405</v>
      </c>
      <c r="F1133" s="4" t="s">
        <v>22</v>
      </c>
      <c r="G1133" s="4" t="s">
        <v>59</v>
      </c>
      <c r="H1133" s="4" t="s">
        <v>1408</v>
      </c>
      <c r="I1133" s="62">
        <v>124</v>
      </c>
      <c r="J1133" s="5">
        <f t="shared" si="44"/>
        <v>3100</v>
      </c>
      <c r="K1133" s="6">
        <v>22</v>
      </c>
      <c r="L1133" s="6"/>
      <c r="M1133" s="4" t="s">
        <v>5406</v>
      </c>
      <c r="N1133" s="4" t="s">
        <v>70</v>
      </c>
      <c r="O1133" s="4" t="s">
        <v>1408</v>
      </c>
      <c r="P1133" s="4" t="s">
        <v>5407</v>
      </c>
      <c r="Q1133" s="4" t="s">
        <v>20</v>
      </c>
      <c r="R1133" s="4" t="s">
        <v>22</v>
      </c>
      <c r="S1133" s="4" t="s">
        <v>22</v>
      </c>
      <c r="T1133" s="7">
        <v>48</v>
      </c>
    </row>
    <row r="1134" spans="1:20" s="1" customFormat="1">
      <c r="A1134" s="4" t="s">
        <v>5390</v>
      </c>
      <c r="B1134" s="4" t="s">
        <v>5391</v>
      </c>
      <c r="C1134" s="4" t="s">
        <v>5408</v>
      </c>
      <c r="D1134" s="4" t="s">
        <v>5409</v>
      </c>
      <c r="E1134" s="4" t="s">
        <v>5410</v>
      </c>
      <c r="F1134" s="4" t="s">
        <v>22</v>
      </c>
      <c r="G1134" s="4" t="s">
        <v>32</v>
      </c>
      <c r="H1134" s="4" t="s">
        <v>110</v>
      </c>
      <c r="I1134" s="62">
        <v>478</v>
      </c>
      <c r="J1134" s="5">
        <f t="shared" si="44"/>
        <v>4780</v>
      </c>
      <c r="K1134" s="6">
        <v>22</v>
      </c>
      <c r="L1134" s="6"/>
      <c r="M1134" s="4" t="s">
        <v>4619</v>
      </c>
      <c r="N1134" s="4" t="s">
        <v>70</v>
      </c>
      <c r="O1134" s="4" t="s">
        <v>110</v>
      </c>
      <c r="P1134" s="4" t="s">
        <v>5411</v>
      </c>
      <c r="Q1134" s="4" t="s">
        <v>20</v>
      </c>
      <c r="R1134" s="4" t="s">
        <v>22</v>
      </c>
      <c r="S1134" s="4" t="s">
        <v>22</v>
      </c>
      <c r="T1134" s="7">
        <v>48</v>
      </c>
    </row>
    <row r="1135" spans="1:20" s="1" customFormat="1">
      <c r="A1135" s="4" t="s">
        <v>5390</v>
      </c>
      <c r="B1135" s="4" t="s">
        <v>5391</v>
      </c>
      <c r="C1135" s="4" t="s">
        <v>5412</v>
      </c>
      <c r="D1135" s="4" t="s">
        <v>5413</v>
      </c>
      <c r="E1135" s="4" t="s">
        <v>5414</v>
      </c>
      <c r="F1135" s="4" t="s">
        <v>22</v>
      </c>
      <c r="G1135" s="4" t="s">
        <v>59</v>
      </c>
      <c r="H1135" s="4" t="s">
        <v>254</v>
      </c>
      <c r="I1135" s="6">
        <v>196</v>
      </c>
      <c r="J1135" s="5">
        <f t="shared" si="44"/>
        <v>784</v>
      </c>
      <c r="K1135" s="6">
        <v>22</v>
      </c>
      <c r="L1135" s="6"/>
      <c r="M1135" s="4" t="s">
        <v>5415</v>
      </c>
      <c r="N1135" s="4" t="s">
        <v>70</v>
      </c>
      <c r="O1135" s="4" t="s">
        <v>254</v>
      </c>
      <c r="P1135" s="4" t="s">
        <v>5416</v>
      </c>
      <c r="Q1135" s="4" t="s">
        <v>20</v>
      </c>
      <c r="R1135" s="4" t="s">
        <v>22</v>
      </c>
      <c r="S1135" s="4" t="s">
        <v>22</v>
      </c>
      <c r="T1135" s="7">
        <v>48</v>
      </c>
    </row>
    <row r="1136" spans="1:20" s="1" customFormat="1">
      <c r="A1136" s="4" t="s">
        <v>5390</v>
      </c>
      <c r="B1136" s="4" t="s">
        <v>5391</v>
      </c>
      <c r="C1136" s="4" t="s">
        <v>5429</v>
      </c>
      <c r="D1136" s="4" t="s">
        <v>5430</v>
      </c>
      <c r="E1136" s="4" t="s">
        <v>5431</v>
      </c>
      <c r="F1136" s="4" t="s">
        <v>22</v>
      </c>
      <c r="G1136" s="4" t="s">
        <v>59</v>
      </c>
      <c r="H1136" s="4" t="s">
        <v>16</v>
      </c>
      <c r="I1136" s="62">
        <v>418</v>
      </c>
      <c r="J1136" s="5">
        <f t="shared" si="44"/>
        <v>836</v>
      </c>
      <c r="K1136" s="6">
        <v>22</v>
      </c>
      <c r="L1136" s="6"/>
      <c r="M1136" s="4" t="s">
        <v>5432</v>
      </c>
      <c r="N1136" s="4" t="s">
        <v>2789</v>
      </c>
      <c r="O1136" s="4" t="s">
        <v>16</v>
      </c>
      <c r="P1136" s="4" t="s">
        <v>5433</v>
      </c>
      <c r="Q1136" s="4" t="s">
        <v>20</v>
      </c>
      <c r="R1136" s="4" t="s">
        <v>22</v>
      </c>
      <c r="S1136" s="4" t="s">
        <v>22</v>
      </c>
      <c r="T1136" s="7">
        <v>48</v>
      </c>
    </row>
    <row r="1137" spans="1:20" s="1" customFormat="1">
      <c r="A1137" s="4" t="s">
        <v>5390</v>
      </c>
      <c r="B1137" s="4" t="s">
        <v>5391</v>
      </c>
      <c r="C1137" s="4" t="s">
        <v>5434</v>
      </c>
      <c r="D1137" s="4" t="s">
        <v>5435</v>
      </c>
      <c r="E1137" s="4" t="s">
        <v>5436</v>
      </c>
      <c r="F1137" s="4" t="s">
        <v>22</v>
      </c>
      <c r="G1137" s="4" t="s">
        <v>59</v>
      </c>
      <c r="H1137" s="4" t="s">
        <v>16</v>
      </c>
      <c r="I1137" s="62">
        <v>306</v>
      </c>
      <c r="J1137" s="5">
        <f t="shared" si="44"/>
        <v>612</v>
      </c>
      <c r="K1137" s="6">
        <v>22</v>
      </c>
      <c r="L1137" s="6"/>
      <c r="M1137" s="4" t="s">
        <v>5437</v>
      </c>
      <c r="N1137" s="4" t="s">
        <v>2789</v>
      </c>
      <c r="O1137" s="4" t="s">
        <v>16</v>
      </c>
      <c r="P1137" s="4" t="s">
        <v>5438</v>
      </c>
      <c r="Q1137" s="4" t="s">
        <v>20</v>
      </c>
      <c r="R1137" s="4" t="s">
        <v>22</v>
      </c>
      <c r="S1137" s="4" t="s">
        <v>22</v>
      </c>
      <c r="T1137" s="7">
        <v>48</v>
      </c>
    </row>
    <row r="1138" spans="1:20" s="1" customFormat="1">
      <c r="A1138" s="4" t="s">
        <v>5390</v>
      </c>
      <c r="B1138" s="4" t="s">
        <v>5391</v>
      </c>
      <c r="C1138" s="4" t="s">
        <v>5439</v>
      </c>
      <c r="D1138" s="4" t="s">
        <v>5440</v>
      </c>
      <c r="E1138" s="4" t="s">
        <v>5441</v>
      </c>
      <c r="F1138" s="4" t="s">
        <v>22</v>
      </c>
      <c r="G1138" s="4" t="s">
        <v>32</v>
      </c>
      <c r="H1138" s="4" t="s">
        <v>254</v>
      </c>
      <c r="I1138" s="62">
        <v>970</v>
      </c>
      <c r="J1138" s="5">
        <f t="shared" si="44"/>
        <v>3880</v>
      </c>
      <c r="K1138" s="6">
        <v>22</v>
      </c>
      <c r="L1138" s="6"/>
      <c r="M1138" s="4" t="s">
        <v>5442</v>
      </c>
      <c r="N1138" s="4" t="s">
        <v>2572</v>
      </c>
      <c r="O1138" s="4" t="s">
        <v>254</v>
      </c>
      <c r="P1138" s="4" t="s">
        <v>5443</v>
      </c>
      <c r="Q1138" s="4" t="s">
        <v>20</v>
      </c>
      <c r="R1138" s="4" t="s">
        <v>22</v>
      </c>
      <c r="S1138" s="4" t="s">
        <v>22</v>
      </c>
      <c r="T1138" s="7">
        <v>48</v>
      </c>
    </row>
    <row r="1139" spans="1:20" s="1" customFormat="1">
      <c r="A1139" s="4" t="s">
        <v>5390</v>
      </c>
      <c r="B1139" s="4" t="s">
        <v>5391</v>
      </c>
      <c r="C1139" s="4" t="s">
        <v>5444</v>
      </c>
      <c r="D1139" s="4" t="s">
        <v>5445</v>
      </c>
      <c r="E1139" s="6" t="s">
        <v>5446</v>
      </c>
      <c r="F1139" s="4" t="s">
        <v>22</v>
      </c>
      <c r="G1139" s="4" t="s">
        <v>59</v>
      </c>
      <c r="H1139" s="4" t="s">
        <v>254</v>
      </c>
      <c r="I1139" s="18">
        <v>580</v>
      </c>
      <c r="J1139" s="5">
        <f t="shared" si="44"/>
        <v>2320</v>
      </c>
      <c r="K1139" s="6">
        <v>22</v>
      </c>
      <c r="L1139" s="6" t="s">
        <v>5446</v>
      </c>
      <c r="M1139" s="4" t="s">
        <v>5447</v>
      </c>
      <c r="N1139" s="4" t="s">
        <v>5448</v>
      </c>
      <c r="O1139" s="4" t="s">
        <v>2525</v>
      </c>
      <c r="P1139" s="4" t="s">
        <v>5449</v>
      </c>
      <c r="Q1139" s="4" t="s">
        <v>20</v>
      </c>
      <c r="R1139" s="4" t="s">
        <v>22</v>
      </c>
      <c r="S1139" s="4" t="s">
        <v>22</v>
      </c>
      <c r="T1139" s="7">
        <v>48</v>
      </c>
    </row>
    <row r="1140" spans="1:20" s="1" customFormat="1">
      <c r="A1140" s="4" t="s">
        <v>5390</v>
      </c>
      <c r="B1140" s="4" t="s">
        <v>5391</v>
      </c>
      <c r="C1140" s="4" t="s">
        <v>5450</v>
      </c>
      <c r="D1140" s="4" t="s">
        <v>5451</v>
      </c>
      <c r="E1140" s="4" t="s">
        <v>5452</v>
      </c>
      <c r="F1140" s="4" t="s">
        <v>22</v>
      </c>
      <c r="G1140" s="4" t="s">
        <v>15</v>
      </c>
      <c r="H1140" s="4" t="s">
        <v>16</v>
      </c>
      <c r="I1140" s="62">
        <v>748</v>
      </c>
      <c r="J1140" s="5">
        <f t="shared" si="44"/>
        <v>1496</v>
      </c>
      <c r="K1140" s="6">
        <v>22</v>
      </c>
      <c r="L1140" s="6"/>
      <c r="M1140" s="4" t="s">
        <v>5453</v>
      </c>
      <c r="N1140" s="4" t="s">
        <v>113</v>
      </c>
      <c r="O1140" s="4" t="s">
        <v>16</v>
      </c>
      <c r="P1140" s="4" t="s">
        <v>5454</v>
      </c>
      <c r="Q1140" s="4" t="s">
        <v>20</v>
      </c>
      <c r="R1140" s="4" t="s">
        <v>22</v>
      </c>
      <c r="S1140" s="4" t="s">
        <v>22</v>
      </c>
      <c r="T1140" s="7">
        <v>48</v>
      </c>
    </row>
    <row r="1141" spans="1:20" s="1" customFormat="1">
      <c r="A1141" s="4" t="s">
        <v>5390</v>
      </c>
      <c r="B1141" s="4" t="s">
        <v>5391</v>
      </c>
      <c r="C1141" s="4" t="s">
        <v>5455</v>
      </c>
      <c r="D1141" s="4" t="s">
        <v>5456</v>
      </c>
      <c r="E1141" s="22" t="s">
        <v>5457</v>
      </c>
      <c r="F1141" s="4" t="s">
        <v>22</v>
      </c>
      <c r="G1141" s="4" t="s">
        <v>15</v>
      </c>
      <c r="H1141" s="4" t="s">
        <v>254</v>
      </c>
      <c r="I1141" s="62">
        <v>534</v>
      </c>
      <c r="J1141" s="5">
        <f t="shared" si="44"/>
        <v>2136</v>
      </c>
      <c r="K1141" s="6">
        <v>22</v>
      </c>
      <c r="L1141" s="22" t="s">
        <v>5457</v>
      </c>
      <c r="M1141" s="4" t="s">
        <v>5458</v>
      </c>
      <c r="N1141" s="4" t="s">
        <v>493</v>
      </c>
      <c r="O1141" s="4" t="s">
        <v>254</v>
      </c>
      <c r="P1141" s="4" t="s">
        <v>5459</v>
      </c>
      <c r="Q1141" s="4" t="s">
        <v>20</v>
      </c>
      <c r="R1141" s="4" t="s">
        <v>22</v>
      </c>
      <c r="S1141" s="4" t="s">
        <v>22</v>
      </c>
      <c r="T1141" s="7">
        <v>48</v>
      </c>
    </row>
    <row r="1142" spans="1:20" s="1" customFormat="1">
      <c r="A1142" s="4" t="s">
        <v>5390</v>
      </c>
      <c r="B1142" s="4" t="s">
        <v>5391</v>
      </c>
      <c r="C1142" s="4" t="s">
        <v>5460</v>
      </c>
      <c r="D1142" s="4" t="s">
        <v>5461</v>
      </c>
      <c r="E1142" s="22" t="s">
        <v>5462</v>
      </c>
      <c r="F1142" s="4" t="s">
        <v>22</v>
      </c>
      <c r="G1142" s="4" t="s">
        <v>32</v>
      </c>
      <c r="H1142" s="4" t="s">
        <v>27</v>
      </c>
      <c r="I1142" s="62">
        <v>658</v>
      </c>
      <c r="J1142" s="5">
        <f t="shared" si="44"/>
        <v>658</v>
      </c>
      <c r="K1142" s="6">
        <v>22</v>
      </c>
      <c r="L1142" s="22" t="s">
        <v>5462</v>
      </c>
      <c r="M1142" s="4" t="s">
        <v>5463</v>
      </c>
      <c r="N1142" s="4" t="s">
        <v>493</v>
      </c>
      <c r="O1142" s="4" t="s">
        <v>27</v>
      </c>
      <c r="P1142" s="4" t="s">
        <v>5464</v>
      </c>
      <c r="Q1142" s="4" t="s">
        <v>20</v>
      </c>
      <c r="R1142" s="4" t="s">
        <v>22</v>
      </c>
      <c r="S1142" s="4" t="s">
        <v>22</v>
      </c>
      <c r="T1142" s="7">
        <v>48</v>
      </c>
    </row>
    <row r="1143" spans="1:20" s="1" customFormat="1">
      <c r="A1143" s="4" t="s">
        <v>5390</v>
      </c>
      <c r="B1143" s="4" t="s">
        <v>5391</v>
      </c>
      <c r="C1143" s="4" t="s">
        <v>5465</v>
      </c>
      <c r="D1143" s="4" t="s">
        <v>5466</v>
      </c>
      <c r="E1143" s="4" t="s">
        <v>5457</v>
      </c>
      <c r="F1143" s="4" t="s">
        <v>22</v>
      </c>
      <c r="G1143" s="4" t="s">
        <v>59</v>
      </c>
      <c r="H1143" s="4" t="s">
        <v>2097</v>
      </c>
      <c r="I1143" s="62">
        <v>534</v>
      </c>
      <c r="J1143" s="5">
        <f t="shared" si="44"/>
        <v>9078</v>
      </c>
      <c r="K1143" s="6">
        <v>22</v>
      </c>
      <c r="L1143" s="6"/>
      <c r="M1143" s="4" t="s">
        <v>5467</v>
      </c>
      <c r="N1143" s="4" t="s">
        <v>5468</v>
      </c>
      <c r="O1143" s="4" t="s">
        <v>5469</v>
      </c>
      <c r="P1143" s="4" t="s">
        <v>5470</v>
      </c>
      <c r="Q1143" s="4" t="s">
        <v>20</v>
      </c>
      <c r="R1143" s="4" t="s">
        <v>22</v>
      </c>
      <c r="S1143" s="4" t="s">
        <v>22</v>
      </c>
      <c r="T1143" s="7">
        <v>48</v>
      </c>
    </row>
    <row r="1144" spans="1:20" s="1" customFormat="1">
      <c r="A1144" s="4" t="s">
        <v>5390</v>
      </c>
      <c r="B1144" s="4" t="s">
        <v>5391</v>
      </c>
      <c r="C1144" s="4" t="s">
        <v>5471</v>
      </c>
      <c r="D1144" s="4" t="s">
        <v>5472</v>
      </c>
      <c r="E1144" s="4" t="s">
        <v>5473</v>
      </c>
      <c r="F1144" s="4" t="s">
        <v>5474</v>
      </c>
      <c r="G1144" s="4" t="s">
        <v>59</v>
      </c>
      <c r="H1144" s="4" t="s">
        <v>27</v>
      </c>
      <c r="I1144" s="62">
        <v>541</v>
      </c>
      <c r="J1144" s="5">
        <f t="shared" si="44"/>
        <v>541</v>
      </c>
      <c r="K1144" s="6">
        <v>22</v>
      </c>
      <c r="L1144" s="6"/>
      <c r="M1144" s="4" t="s">
        <v>33</v>
      </c>
      <c r="N1144" s="4" t="s">
        <v>34</v>
      </c>
      <c r="O1144" s="4" t="s">
        <v>27</v>
      </c>
      <c r="P1144" s="4" t="s">
        <v>5475</v>
      </c>
      <c r="Q1144" s="4" t="s">
        <v>20</v>
      </c>
      <c r="R1144" s="4" t="s">
        <v>1633</v>
      </c>
      <c r="S1144" s="4" t="s">
        <v>5476</v>
      </c>
      <c r="T1144" s="7">
        <v>48</v>
      </c>
    </row>
    <row r="1145" spans="1:20" s="1" customFormat="1">
      <c r="A1145" s="4" t="s">
        <v>5390</v>
      </c>
      <c r="B1145" s="4" t="s">
        <v>5391</v>
      </c>
      <c r="C1145" s="4" t="s">
        <v>5477</v>
      </c>
      <c r="D1145" s="4" t="s">
        <v>5478</v>
      </c>
      <c r="E1145" s="22" t="s">
        <v>5479</v>
      </c>
      <c r="F1145" s="4" t="s">
        <v>22</v>
      </c>
      <c r="G1145" s="4" t="s">
        <v>32</v>
      </c>
      <c r="H1145" s="4" t="s">
        <v>16</v>
      </c>
      <c r="I1145" s="62">
        <v>188</v>
      </c>
      <c r="J1145" s="5">
        <f t="shared" si="44"/>
        <v>376</v>
      </c>
      <c r="K1145" s="6">
        <v>22</v>
      </c>
      <c r="L1145" s="22" t="s">
        <v>5479</v>
      </c>
      <c r="M1145" s="4" t="s">
        <v>5480</v>
      </c>
      <c r="N1145" s="4" t="s">
        <v>5481</v>
      </c>
      <c r="O1145" s="4" t="s">
        <v>232</v>
      </c>
      <c r="P1145" s="4" t="s">
        <v>5482</v>
      </c>
      <c r="Q1145" s="4" t="s">
        <v>20</v>
      </c>
      <c r="R1145" s="4" t="s">
        <v>22</v>
      </c>
      <c r="S1145" s="4" t="s">
        <v>22</v>
      </c>
      <c r="T1145" s="7">
        <v>48</v>
      </c>
    </row>
    <row r="1146" spans="1:20" s="1" customFormat="1">
      <c r="A1146" s="4" t="s">
        <v>5390</v>
      </c>
      <c r="B1146" s="4" t="s">
        <v>5391</v>
      </c>
      <c r="C1146" s="4" t="s">
        <v>5483</v>
      </c>
      <c r="D1146" s="4" t="s">
        <v>5484</v>
      </c>
      <c r="E1146" s="4" t="s">
        <v>5485</v>
      </c>
      <c r="F1146" s="4" t="s">
        <v>22</v>
      </c>
      <c r="G1146" s="4" t="s">
        <v>59</v>
      </c>
      <c r="H1146" s="4" t="s">
        <v>27</v>
      </c>
      <c r="I1146" s="62">
        <v>467</v>
      </c>
      <c r="J1146" s="5">
        <f t="shared" si="44"/>
        <v>467</v>
      </c>
      <c r="K1146" s="6">
        <v>22</v>
      </c>
      <c r="L1146" s="6"/>
      <c r="M1146" s="4" t="s">
        <v>5486</v>
      </c>
      <c r="N1146" s="4" t="s">
        <v>493</v>
      </c>
      <c r="O1146" s="4" t="s">
        <v>27</v>
      </c>
      <c r="P1146" s="4" t="s">
        <v>5487</v>
      </c>
      <c r="Q1146" s="4" t="s">
        <v>20</v>
      </c>
      <c r="R1146" s="4" t="s">
        <v>22</v>
      </c>
      <c r="S1146" s="4" t="s">
        <v>22</v>
      </c>
      <c r="T1146" s="7">
        <v>48</v>
      </c>
    </row>
    <row r="1147" spans="1:20" s="1" customFormat="1">
      <c r="A1147" s="4" t="s">
        <v>5390</v>
      </c>
      <c r="B1147" s="4" t="s">
        <v>5391</v>
      </c>
      <c r="C1147" s="4" t="s">
        <v>5488</v>
      </c>
      <c r="D1147" s="4" t="s">
        <v>5489</v>
      </c>
      <c r="E1147" s="4" t="s">
        <v>5490</v>
      </c>
      <c r="F1147" s="4" t="s">
        <v>22</v>
      </c>
      <c r="G1147" s="4" t="s">
        <v>59</v>
      </c>
      <c r="H1147" s="4" t="s">
        <v>27</v>
      </c>
      <c r="I1147" s="62">
        <v>818</v>
      </c>
      <c r="J1147" s="5">
        <f t="shared" si="44"/>
        <v>818</v>
      </c>
      <c r="K1147" s="6">
        <v>22</v>
      </c>
      <c r="L1147" s="6"/>
      <c r="M1147" s="4" t="s">
        <v>1558</v>
      </c>
      <c r="N1147" s="4" t="s">
        <v>493</v>
      </c>
      <c r="O1147" s="4" t="s">
        <v>27</v>
      </c>
      <c r="P1147" s="4" t="s">
        <v>5491</v>
      </c>
      <c r="Q1147" s="4" t="s">
        <v>20</v>
      </c>
      <c r="R1147" s="4" t="s">
        <v>22</v>
      </c>
      <c r="S1147" s="4" t="s">
        <v>22</v>
      </c>
      <c r="T1147" s="7">
        <v>48</v>
      </c>
    </row>
    <row r="1148" spans="1:20" s="1" customFormat="1">
      <c r="A1148" s="4" t="s">
        <v>5390</v>
      </c>
      <c r="B1148" s="4" t="s">
        <v>5391</v>
      </c>
      <c r="C1148" s="4" t="s">
        <v>5492</v>
      </c>
      <c r="D1148" s="4" t="s">
        <v>5493</v>
      </c>
      <c r="E1148" s="22" t="s">
        <v>5495</v>
      </c>
      <c r="F1148" s="4" t="s">
        <v>5494</v>
      </c>
      <c r="G1148" s="4" t="s">
        <v>59</v>
      </c>
      <c r="H1148" s="4" t="s">
        <v>27</v>
      </c>
      <c r="I1148" s="62">
        <v>161</v>
      </c>
      <c r="J1148" s="5">
        <f t="shared" si="44"/>
        <v>161</v>
      </c>
      <c r="K1148" s="6">
        <v>22</v>
      </c>
      <c r="L1148" s="22" t="s">
        <v>5495</v>
      </c>
      <c r="M1148" s="4" t="s">
        <v>5496</v>
      </c>
      <c r="N1148" s="4" t="s">
        <v>113</v>
      </c>
      <c r="O1148" s="4" t="s">
        <v>27</v>
      </c>
      <c r="P1148" s="4" t="s">
        <v>5497</v>
      </c>
      <c r="Q1148" s="4" t="s">
        <v>20</v>
      </c>
      <c r="R1148" s="4" t="s">
        <v>22</v>
      </c>
      <c r="S1148" s="4" t="s">
        <v>22</v>
      </c>
      <c r="T1148" s="7">
        <v>48</v>
      </c>
    </row>
    <row r="1149" spans="1:20" s="1" customFormat="1">
      <c r="A1149" s="4" t="s">
        <v>5390</v>
      </c>
      <c r="B1149" s="4" t="s">
        <v>5391</v>
      </c>
      <c r="C1149" s="4" t="s">
        <v>5498</v>
      </c>
      <c r="D1149" s="4" t="s">
        <v>5499</v>
      </c>
      <c r="E1149" s="22" t="s">
        <v>5500</v>
      </c>
      <c r="F1149" s="4" t="s">
        <v>22</v>
      </c>
      <c r="G1149" s="4" t="s">
        <v>32</v>
      </c>
      <c r="H1149" s="4" t="s">
        <v>27</v>
      </c>
      <c r="I1149" s="62">
        <v>355</v>
      </c>
      <c r="J1149" s="5">
        <f t="shared" si="44"/>
        <v>355</v>
      </c>
      <c r="K1149" s="6">
        <v>22</v>
      </c>
      <c r="L1149" s="22" t="s">
        <v>5500</v>
      </c>
      <c r="M1149" s="4" t="s">
        <v>5501</v>
      </c>
      <c r="N1149" s="4" t="s">
        <v>493</v>
      </c>
      <c r="O1149" s="4" t="s">
        <v>27</v>
      </c>
      <c r="P1149" s="4" t="s">
        <v>5502</v>
      </c>
      <c r="Q1149" s="4" t="s">
        <v>20</v>
      </c>
      <c r="R1149" s="4" t="s">
        <v>22</v>
      </c>
      <c r="S1149" s="4" t="s">
        <v>22</v>
      </c>
      <c r="T1149" s="7">
        <v>48</v>
      </c>
    </row>
    <row r="1150" spans="1:20" s="1" customFormat="1">
      <c r="A1150" s="4" t="s">
        <v>5390</v>
      </c>
      <c r="B1150" s="4" t="s">
        <v>5391</v>
      </c>
      <c r="C1150" s="4" t="s">
        <v>5503</v>
      </c>
      <c r="D1150" s="4" t="s">
        <v>5504</v>
      </c>
      <c r="E1150" s="22" t="s">
        <v>5506</v>
      </c>
      <c r="F1150" s="4" t="s">
        <v>5505</v>
      </c>
      <c r="G1150" s="4" t="s">
        <v>32</v>
      </c>
      <c r="H1150" s="4" t="s">
        <v>27</v>
      </c>
      <c r="I1150" s="6">
        <v>62.7</v>
      </c>
      <c r="J1150" s="5">
        <f t="shared" si="44"/>
        <v>62.7</v>
      </c>
      <c r="K1150" s="6">
        <v>22</v>
      </c>
      <c r="L1150" s="22" t="s">
        <v>5506</v>
      </c>
      <c r="M1150" s="4" t="s">
        <v>5507</v>
      </c>
      <c r="N1150" s="4" t="s">
        <v>18</v>
      </c>
      <c r="O1150" s="4" t="s">
        <v>27</v>
      </c>
      <c r="P1150" s="4" t="s">
        <v>5508</v>
      </c>
      <c r="Q1150" s="4" t="s">
        <v>20</v>
      </c>
      <c r="R1150" s="4" t="s">
        <v>1781</v>
      </c>
      <c r="S1150" s="4" t="s">
        <v>22</v>
      </c>
      <c r="T1150" s="7">
        <v>48</v>
      </c>
    </row>
    <row r="1151" spans="1:20" s="1" customFormat="1">
      <c r="A1151" s="4" t="s">
        <v>5390</v>
      </c>
      <c r="B1151" s="4" t="s">
        <v>5391</v>
      </c>
      <c r="C1151" s="4" t="s">
        <v>5509</v>
      </c>
      <c r="D1151" s="4" t="s">
        <v>5510</v>
      </c>
      <c r="E1151" s="4" t="s">
        <v>5511</v>
      </c>
      <c r="F1151" s="4" t="s">
        <v>22</v>
      </c>
      <c r="G1151" s="4" t="s">
        <v>32</v>
      </c>
      <c r="H1151" s="4" t="s">
        <v>27</v>
      </c>
      <c r="I1151" s="62">
        <v>146</v>
      </c>
      <c r="J1151" s="5">
        <f t="shared" si="44"/>
        <v>146</v>
      </c>
      <c r="K1151" s="6">
        <v>22</v>
      </c>
      <c r="L1151" s="6"/>
      <c r="M1151" s="4" t="s">
        <v>5512</v>
      </c>
      <c r="N1151" s="4" t="s">
        <v>18</v>
      </c>
      <c r="O1151" s="4" t="s">
        <v>27</v>
      </c>
      <c r="P1151" s="4" t="s">
        <v>5513</v>
      </c>
      <c r="Q1151" s="4" t="s">
        <v>20</v>
      </c>
      <c r="R1151" s="4" t="s">
        <v>1781</v>
      </c>
      <c r="S1151" s="4" t="s">
        <v>22</v>
      </c>
      <c r="T1151" s="7">
        <v>48</v>
      </c>
    </row>
    <row r="1152" spans="1:20" s="1" customFormat="1">
      <c r="A1152" s="4" t="s">
        <v>5390</v>
      </c>
      <c r="B1152" s="4" t="s">
        <v>5391</v>
      </c>
      <c r="C1152" s="4" t="s">
        <v>5514</v>
      </c>
      <c r="D1152" s="4" t="s">
        <v>5515</v>
      </c>
      <c r="E1152" s="4" t="s">
        <v>5516</v>
      </c>
      <c r="F1152" s="4" t="s">
        <v>5505</v>
      </c>
      <c r="G1152" s="4" t="s">
        <v>32</v>
      </c>
      <c r="H1152" s="4" t="s">
        <v>27</v>
      </c>
      <c r="I1152" s="62">
        <v>110</v>
      </c>
      <c r="J1152" s="5">
        <f t="shared" si="44"/>
        <v>110</v>
      </c>
      <c r="K1152" s="6">
        <v>22</v>
      </c>
      <c r="L1152" s="6"/>
      <c r="M1152" s="4" t="s">
        <v>5517</v>
      </c>
      <c r="N1152" s="4" t="s">
        <v>18</v>
      </c>
      <c r="O1152" s="4" t="s">
        <v>27</v>
      </c>
      <c r="P1152" s="4" t="s">
        <v>5518</v>
      </c>
      <c r="Q1152" s="4" t="s">
        <v>20</v>
      </c>
      <c r="R1152" s="4" t="s">
        <v>1781</v>
      </c>
      <c r="S1152" s="4" t="s">
        <v>22</v>
      </c>
      <c r="T1152" s="7">
        <v>48</v>
      </c>
    </row>
    <row r="1153" spans="1:20" s="1" customFormat="1">
      <c r="A1153" s="4" t="s">
        <v>5390</v>
      </c>
      <c r="B1153" s="4" t="s">
        <v>5391</v>
      </c>
      <c r="C1153" s="4" t="s">
        <v>5519</v>
      </c>
      <c r="D1153" s="4" t="s">
        <v>5520</v>
      </c>
      <c r="E1153" s="4" t="s">
        <v>5521</v>
      </c>
      <c r="F1153" s="4" t="s">
        <v>5505</v>
      </c>
      <c r="G1153" s="4" t="s">
        <v>32</v>
      </c>
      <c r="H1153" s="4" t="s">
        <v>27</v>
      </c>
      <c r="I1153" s="62">
        <v>36.799999999999997</v>
      </c>
      <c r="J1153" s="5">
        <f t="shared" si="44"/>
        <v>36.799999999999997</v>
      </c>
      <c r="K1153" s="6">
        <v>22</v>
      </c>
      <c r="L1153" s="6"/>
      <c r="M1153" s="4" t="s">
        <v>5522</v>
      </c>
      <c r="N1153" s="4" t="s">
        <v>18</v>
      </c>
      <c r="O1153" s="4" t="s">
        <v>27</v>
      </c>
      <c r="P1153" s="4" t="s">
        <v>5523</v>
      </c>
      <c r="Q1153" s="4" t="s">
        <v>20</v>
      </c>
      <c r="R1153" s="4" t="s">
        <v>1781</v>
      </c>
      <c r="S1153" s="4" t="s">
        <v>22</v>
      </c>
      <c r="T1153" s="7">
        <v>48</v>
      </c>
    </row>
    <row r="1154" spans="1:20" s="1" customFormat="1">
      <c r="A1154" s="4" t="s">
        <v>5390</v>
      </c>
      <c r="B1154" s="4" t="s">
        <v>5391</v>
      </c>
      <c r="C1154" s="4" t="s">
        <v>5524</v>
      </c>
      <c r="D1154" s="4" t="s">
        <v>5525</v>
      </c>
      <c r="E1154" s="4" t="s">
        <v>5526</v>
      </c>
      <c r="F1154" s="4" t="s">
        <v>5527</v>
      </c>
      <c r="G1154" s="4" t="s">
        <v>59</v>
      </c>
      <c r="H1154" s="4" t="s">
        <v>27</v>
      </c>
      <c r="I1154" s="62">
        <v>119</v>
      </c>
      <c r="J1154" s="5">
        <f t="shared" si="44"/>
        <v>119</v>
      </c>
      <c r="K1154" s="6">
        <v>22</v>
      </c>
      <c r="L1154" s="6"/>
      <c r="M1154" s="4" t="s">
        <v>5528</v>
      </c>
      <c r="N1154" s="4" t="s">
        <v>18</v>
      </c>
      <c r="O1154" s="4" t="s">
        <v>27</v>
      </c>
      <c r="P1154" s="4" t="s">
        <v>5529</v>
      </c>
      <c r="Q1154" s="4" t="s">
        <v>20</v>
      </c>
      <c r="R1154" s="4" t="s">
        <v>1911</v>
      </c>
      <c r="S1154" s="4" t="s">
        <v>22</v>
      </c>
      <c r="T1154" s="7">
        <v>48</v>
      </c>
    </row>
    <row r="1155" spans="1:20" s="1" customFormat="1">
      <c r="A1155" s="4" t="s">
        <v>5390</v>
      </c>
      <c r="B1155" s="4" t="s">
        <v>5391</v>
      </c>
      <c r="C1155" s="4" t="s">
        <v>5530</v>
      </c>
      <c r="D1155" s="4" t="s">
        <v>5531</v>
      </c>
      <c r="E1155" s="4" t="s">
        <v>5532</v>
      </c>
      <c r="F1155" s="4" t="s">
        <v>22</v>
      </c>
      <c r="G1155" s="4" t="s">
        <v>59</v>
      </c>
      <c r="H1155" s="4" t="s">
        <v>448</v>
      </c>
      <c r="I1155" s="62">
        <v>67.3</v>
      </c>
      <c r="J1155" s="5">
        <f t="shared" si="44"/>
        <v>807.59999999999991</v>
      </c>
      <c r="K1155" s="6">
        <v>22</v>
      </c>
      <c r="L1155" s="6"/>
      <c r="M1155" s="4" t="s">
        <v>3701</v>
      </c>
      <c r="N1155" s="4" t="s">
        <v>1160</v>
      </c>
      <c r="O1155" s="4" t="s">
        <v>1857</v>
      </c>
      <c r="P1155" s="4" t="s">
        <v>5533</v>
      </c>
      <c r="Q1155" s="4" t="s">
        <v>20</v>
      </c>
      <c r="R1155" s="4" t="s">
        <v>22</v>
      </c>
      <c r="S1155" s="4" t="s">
        <v>22</v>
      </c>
      <c r="T1155" s="7">
        <v>48</v>
      </c>
    </row>
    <row r="1156" spans="1:20" s="1" customFormat="1">
      <c r="A1156" s="4" t="s">
        <v>5390</v>
      </c>
      <c r="B1156" s="4" t="s">
        <v>5391</v>
      </c>
      <c r="C1156" s="4" t="s">
        <v>5534</v>
      </c>
      <c r="D1156" s="4" t="s">
        <v>5535</v>
      </c>
      <c r="E1156" s="4" t="s">
        <v>5536</v>
      </c>
      <c r="F1156" s="4" t="s">
        <v>2005</v>
      </c>
      <c r="G1156" s="4" t="s">
        <v>421</v>
      </c>
      <c r="H1156" s="4" t="s">
        <v>92</v>
      </c>
      <c r="I1156" s="62">
        <v>96.2</v>
      </c>
      <c r="J1156" s="5">
        <f t="shared" si="44"/>
        <v>577.20000000000005</v>
      </c>
      <c r="K1156" s="6">
        <v>22</v>
      </c>
      <c r="L1156" s="6"/>
      <c r="M1156" s="4" t="s">
        <v>5537</v>
      </c>
      <c r="N1156" s="4" t="s">
        <v>18</v>
      </c>
      <c r="O1156" s="4" t="s">
        <v>92</v>
      </c>
      <c r="P1156" s="4" t="s">
        <v>5538</v>
      </c>
      <c r="Q1156" s="4" t="s">
        <v>20</v>
      </c>
      <c r="R1156" s="4" t="s">
        <v>1781</v>
      </c>
      <c r="S1156" s="4" t="s">
        <v>22</v>
      </c>
      <c r="T1156" s="7">
        <v>48</v>
      </c>
    </row>
    <row r="1157" spans="1:20" s="1" customFormat="1">
      <c r="A1157" s="4" t="s">
        <v>5390</v>
      </c>
      <c r="B1157" s="4" t="s">
        <v>5391</v>
      </c>
      <c r="C1157" s="4" t="s">
        <v>5539</v>
      </c>
      <c r="D1157" s="4" t="s">
        <v>5540</v>
      </c>
      <c r="E1157" s="4" t="s">
        <v>5541</v>
      </c>
      <c r="F1157" s="4" t="s">
        <v>5542</v>
      </c>
      <c r="G1157" s="4" t="s">
        <v>421</v>
      </c>
      <c r="H1157" s="4" t="s">
        <v>254</v>
      </c>
      <c r="I1157" s="62">
        <v>96.2</v>
      </c>
      <c r="J1157" s="5">
        <f t="shared" si="44"/>
        <v>384.8</v>
      </c>
      <c r="K1157" s="6">
        <v>22</v>
      </c>
      <c r="L1157" s="6"/>
      <c r="M1157" s="4" t="s">
        <v>5543</v>
      </c>
      <c r="N1157" s="4" t="s">
        <v>18</v>
      </c>
      <c r="O1157" s="4" t="s">
        <v>254</v>
      </c>
      <c r="P1157" s="4" t="s">
        <v>5544</v>
      </c>
      <c r="Q1157" s="4" t="s">
        <v>20</v>
      </c>
      <c r="R1157" s="4" t="s">
        <v>1781</v>
      </c>
      <c r="S1157" s="4" t="s">
        <v>22</v>
      </c>
      <c r="T1157" s="7">
        <v>48</v>
      </c>
    </row>
    <row r="1158" spans="1:20" s="1" customFormat="1">
      <c r="A1158" s="4" t="s">
        <v>5390</v>
      </c>
      <c r="B1158" s="4" t="s">
        <v>5391</v>
      </c>
      <c r="C1158" s="4" t="s">
        <v>5545</v>
      </c>
      <c r="D1158" s="4" t="s">
        <v>5546</v>
      </c>
      <c r="E1158" s="4" t="s">
        <v>5547</v>
      </c>
      <c r="F1158" s="4" t="s">
        <v>2005</v>
      </c>
      <c r="G1158" s="4" t="s">
        <v>421</v>
      </c>
      <c r="H1158" s="4" t="s">
        <v>92</v>
      </c>
      <c r="I1158" s="62">
        <v>186</v>
      </c>
      <c r="J1158" s="5">
        <f t="shared" si="44"/>
        <v>1116</v>
      </c>
      <c r="K1158" s="6">
        <v>22</v>
      </c>
      <c r="L1158" s="6"/>
      <c r="M1158" s="4" t="s">
        <v>723</v>
      </c>
      <c r="N1158" s="4" t="s">
        <v>18</v>
      </c>
      <c r="O1158" s="4" t="s">
        <v>92</v>
      </c>
      <c r="P1158" s="4" t="s">
        <v>5548</v>
      </c>
      <c r="Q1158" s="4" t="s">
        <v>20</v>
      </c>
      <c r="R1158" s="4" t="s">
        <v>1781</v>
      </c>
      <c r="S1158" s="4" t="s">
        <v>22</v>
      </c>
      <c r="T1158" s="7">
        <v>48</v>
      </c>
    </row>
    <row r="1159" spans="1:20" s="1" customFormat="1">
      <c r="A1159" s="4" t="s">
        <v>5390</v>
      </c>
      <c r="B1159" s="4" t="s">
        <v>5391</v>
      </c>
      <c r="C1159" s="4" t="s">
        <v>5549</v>
      </c>
      <c r="D1159" s="4" t="s">
        <v>5550</v>
      </c>
      <c r="E1159" s="4" t="s">
        <v>5551</v>
      </c>
      <c r="F1159" s="4" t="s">
        <v>22</v>
      </c>
      <c r="G1159" s="4" t="s">
        <v>3531</v>
      </c>
      <c r="H1159" s="4" t="s">
        <v>27</v>
      </c>
      <c r="I1159" s="62">
        <v>74</v>
      </c>
      <c r="J1159" s="5">
        <f t="shared" ref="J1159:J1175" si="45">H1159*I1159</f>
        <v>74</v>
      </c>
      <c r="K1159" s="6">
        <v>22</v>
      </c>
      <c r="L1159" s="6"/>
      <c r="M1159" s="4" t="s">
        <v>5552</v>
      </c>
      <c r="N1159" s="4" t="s">
        <v>18</v>
      </c>
      <c r="O1159" s="4" t="s">
        <v>27</v>
      </c>
      <c r="P1159" s="4" t="s">
        <v>5553</v>
      </c>
      <c r="Q1159" s="4" t="s">
        <v>20</v>
      </c>
      <c r="R1159" s="4" t="s">
        <v>1911</v>
      </c>
      <c r="S1159" s="4" t="s">
        <v>22</v>
      </c>
      <c r="T1159" s="7">
        <v>48</v>
      </c>
    </row>
    <row r="1160" spans="1:20" s="1" customFormat="1">
      <c r="A1160" s="4" t="s">
        <v>5390</v>
      </c>
      <c r="B1160" s="4" t="s">
        <v>5391</v>
      </c>
      <c r="C1160" s="4" t="s">
        <v>5554</v>
      </c>
      <c r="D1160" s="4" t="s">
        <v>5555</v>
      </c>
      <c r="E1160" s="4" t="s">
        <v>5556</v>
      </c>
      <c r="F1160" s="4" t="s">
        <v>5557</v>
      </c>
      <c r="G1160" s="4" t="s">
        <v>421</v>
      </c>
      <c r="H1160" s="4" t="s">
        <v>27</v>
      </c>
      <c r="I1160" s="62">
        <v>537</v>
      </c>
      <c r="J1160" s="5">
        <f t="shared" si="45"/>
        <v>537</v>
      </c>
      <c r="K1160" s="6">
        <v>22</v>
      </c>
      <c r="L1160" s="6"/>
      <c r="M1160" s="4" t="s">
        <v>5558</v>
      </c>
      <c r="N1160" s="4" t="s">
        <v>18</v>
      </c>
      <c r="O1160" s="4" t="s">
        <v>27</v>
      </c>
      <c r="P1160" s="4" t="s">
        <v>5559</v>
      </c>
      <c r="Q1160" s="4" t="s">
        <v>20</v>
      </c>
      <c r="R1160" s="4" t="s">
        <v>1911</v>
      </c>
      <c r="S1160" s="4" t="s">
        <v>22</v>
      </c>
      <c r="T1160" s="7">
        <v>48</v>
      </c>
    </row>
    <row r="1161" spans="1:20" s="1" customFormat="1">
      <c r="A1161" s="4" t="s">
        <v>5390</v>
      </c>
      <c r="B1161" s="4" t="s">
        <v>5391</v>
      </c>
      <c r="C1161" s="4" t="s">
        <v>5560</v>
      </c>
      <c r="D1161" s="4" t="s">
        <v>5561</v>
      </c>
      <c r="E1161" s="21" t="s">
        <v>5562</v>
      </c>
      <c r="F1161" s="4" t="s">
        <v>22</v>
      </c>
      <c r="G1161" s="4" t="s">
        <v>59</v>
      </c>
      <c r="H1161" s="4" t="s">
        <v>16</v>
      </c>
      <c r="I1161" s="62">
        <v>201</v>
      </c>
      <c r="J1161" s="5">
        <f t="shared" si="45"/>
        <v>402</v>
      </c>
      <c r="K1161" s="6">
        <v>22</v>
      </c>
      <c r="L1161" s="21" t="s">
        <v>5562</v>
      </c>
      <c r="M1161" s="4" t="s">
        <v>5563</v>
      </c>
      <c r="N1161" s="4" t="s">
        <v>423</v>
      </c>
      <c r="O1161" s="4" t="s">
        <v>16</v>
      </c>
      <c r="P1161" s="4" t="s">
        <v>5564</v>
      </c>
      <c r="Q1161" s="4" t="s">
        <v>20</v>
      </c>
      <c r="R1161" s="4" t="s">
        <v>22</v>
      </c>
      <c r="S1161" s="4" t="s">
        <v>22</v>
      </c>
      <c r="T1161" s="7">
        <v>48</v>
      </c>
    </row>
    <row r="1162" spans="1:20" s="1" customFormat="1">
      <c r="A1162" s="4" t="s">
        <v>5390</v>
      </c>
      <c r="B1162" s="4" t="s">
        <v>5391</v>
      </c>
      <c r="C1162" s="4" t="s">
        <v>5565</v>
      </c>
      <c r="D1162" s="4" t="s">
        <v>5566</v>
      </c>
      <c r="E1162" s="4" t="s">
        <v>5567</v>
      </c>
      <c r="F1162" s="4" t="s">
        <v>22</v>
      </c>
      <c r="G1162" s="4" t="s">
        <v>59</v>
      </c>
      <c r="H1162" s="4" t="s">
        <v>86</v>
      </c>
      <c r="I1162" s="62">
        <v>30</v>
      </c>
      <c r="J1162" s="5">
        <f t="shared" si="45"/>
        <v>600</v>
      </c>
      <c r="K1162" s="6">
        <v>22</v>
      </c>
      <c r="L1162" s="6"/>
      <c r="M1162" s="4" t="s">
        <v>5568</v>
      </c>
      <c r="N1162" s="4" t="s">
        <v>70</v>
      </c>
      <c r="O1162" s="4" t="s">
        <v>86</v>
      </c>
      <c r="P1162" s="4" t="s">
        <v>5569</v>
      </c>
      <c r="Q1162" s="4" t="s">
        <v>20</v>
      </c>
      <c r="R1162" s="4" t="s">
        <v>22</v>
      </c>
      <c r="S1162" s="4" t="s">
        <v>22</v>
      </c>
      <c r="T1162" s="7">
        <v>48</v>
      </c>
    </row>
    <row r="1163" spans="1:20" s="1" customFormat="1">
      <c r="A1163" s="4" t="s">
        <v>5390</v>
      </c>
      <c r="B1163" s="4" t="s">
        <v>5391</v>
      </c>
      <c r="C1163" s="4" t="s">
        <v>5570</v>
      </c>
      <c r="D1163" s="4" t="s">
        <v>5571</v>
      </c>
      <c r="E1163" s="4" t="s">
        <v>5572</v>
      </c>
      <c r="F1163" s="4" t="s">
        <v>22</v>
      </c>
      <c r="G1163" s="4" t="s">
        <v>59</v>
      </c>
      <c r="H1163" s="4" t="s">
        <v>488</v>
      </c>
      <c r="I1163" s="62">
        <v>483</v>
      </c>
      <c r="J1163" s="5">
        <f t="shared" si="45"/>
        <v>19320</v>
      </c>
      <c r="K1163" s="6">
        <v>22</v>
      </c>
      <c r="L1163" s="6"/>
      <c r="M1163" s="4" t="s">
        <v>5573</v>
      </c>
      <c r="N1163" s="4" t="s">
        <v>70</v>
      </c>
      <c r="O1163" s="4" t="s">
        <v>488</v>
      </c>
      <c r="P1163" s="4" t="s">
        <v>5574</v>
      </c>
      <c r="Q1163" s="4" t="s">
        <v>20</v>
      </c>
      <c r="R1163" s="4" t="s">
        <v>22</v>
      </c>
      <c r="S1163" s="4" t="s">
        <v>22</v>
      </c>
      <c r="T1163" s="7">
        <v>48</v>
      </c>
    </row>
    <row r="1164" spans="1:20" s="1" customFormat="1">
      <c r="A1164" s="4" t="s">
        <v>5390</v>
      </c>
      <c r="B1164" s="4" t="s">
        <v>5391</v>
      </c>
      <c r="C1164" s="4" t="s">
        <v>5575</v>
      </c>
      <c r="D1164" s="4" t="s">
        <v>5576</v>
      </c>
      <c r="E1164" s="4" t="s">
        <v>5577</v>
      </c>
      <c r="F1164" s="4" t="s">
        <v>5578</v>
      </c>
      <c r="G1164" s="4" t="s">
        <v>32</v>
      </c>
      <c r="H1164" s="4" t="s">
        <v>16</v>
      </c>
      <c r="I1164" s="62">
        <v>95.2</v>
      </c>
      <c r="J1164" s="5">
        <f t="shared" si="45"/>
        <v>190.4</v>
      </c>
      <c r="K1164" s="6">
        <v>22</v>
      </c>
      <c r="L1164" s="6"/>
      <c r="M1164" s="4" t="s">
        <v>5579</v>
      </c>
      <c r="N1164" s="4" t="s">
        <v>18</v>
      </c>
      <c r="O1164" s="4" t="s">
        <v>16</v>
      </c>
      <c r="P1164" s="4" t="s">
        <v>5580</v>
      </c>
      <c r="Q1164" s="4" t="s">
        <v>20</v>
      </c>
      <c r="R1164" s="4" t="s">
        <v>5581</v>
      </c>
      <c r="S1164" s="4" t="s">
        <v>22</v>
      </c>
      <c r="T1164" s="7">
        <v>48</v>
      </c>
    </row>
    <row r="1165" spans="1:20" s="1" customFormat="1">
      <c r="A1165" s="4" t="s">
        <v>5390</v>
      </c>
      <c r="B1165" s="4" t="s">
        <v>5391</v>
      </c>
      <c r="C1165" s="4" t="s">
        <v>5582</v>
      </c>
      <c r="D1165" s="4" t="s">
        <v>5583</v>
      </c>
      <c r="E1165" s="4" t="s">
        <v>5584</v>
      </c>
      <c r="F1165" s="4" t="s">
        <v>5585</v>
      </c>
      <c r="G1165" s="4" t="s">
        <v>421</v>
      </c>
      <c r="H1165" s="4" t="s">
        <v>92</v>
      </c>
      <c r="I1165" s="62">
        <v>160</v>
      </c>
      <c r="J1165" s="5">
        <f t="shared" si="45"/>
        <v>960</v>
      </c>
      <c r="K1165" s="6">
        <v>22</v>
      </c>
      <c r="L1165" s="6"/>
      <c r="M1165" s="4" t="s">
        <v>139</v>
      </c>
      <c r="N1165" s="4" t="s">
        <v>18</v>
      </c>
      <c r="O1165" s="4" t="s">
        <v>92</v>
      </c>
      <c r="P1165" s="4" t="s">
        <v>5586</v>
      </c>
      <c r="Q1165" s="4" t="s">
        <v>20</v>
      </c>
      <c r="R1165" s="4" t="s">
        <v>2007</v>
      </c>
      <c r="S1165" s="4" t="s">
        <v>22</v>
      </c>
      <c r="T1165" s="7">
        <v>48</v>
      </c>
    </row>
    <row r="1166" spans="1:20" s="1" customFormat="1">
      <c r="A1166" s="4" t="s">
        <v>5390</v>
      </c>
      <c r="B1166" s="4" t="s">
        <v>5391</v>
      </c>
      <c r="C1166" s="4" t="s">
        <v>5587</v>
      </c>
      <c r="D1166" s="4" t="s">
        <v>5588</v>
      </c>
      <c r="E1166" s="4" t="s">
        <v>5589</v>
      </c>
      <c r="F1166" s="4" t="s">
        <v>5590</v>
      </c>
      <c r="G1166" s="4" t="s">
        <v>32</v>
      </c>
      <c r="H1166" s="4" t="s">
        <v>27</v>
      </c>
      <c r="I1166" s="62">
        <v>77.5</v>
      </c>
      <c r="J1166" s="5">
        <f t="shared" si="45"/>
        <v>77.5</v>
      </c>
      <c r="K1166" s="6">
        <v>22</v>
      </c>
      <c r="L1166" s="6"/>
      <c r="M1166" s="4" t="s">
        <v>5591</v>
      </c>
      <c r="N1166" s="4" t="s">
        <v>18</v>
      </c>
      <c r="O1166" s="4" t="s">
        <v>27</v>
      </c>
      <c r="P1166" s="4" t="s">
        <v>5592</v>
      </c>
      <c r="Q1166" s="4" t="s">
        <v>20</v>
      </c>
      <c r="R1166" s="4" t="s">
        <v>5593</v>
      </c>
      <c r="S1166" s="4" t="s">
        <v>22</v>
      </c>
      <c r="T1166" s="7">
        <v>48</v>
      </c>
    </row>
    <row r="1167" spans="1:20" s="1" customFormat="1">
      <c r="A1167" s="4" t="s">
        <v>5390</v>
      </c>
      <c r="B1167" s="4" t="s">
        <v>5391</v>
      </c>
      <c r="C1167" s="4" t="s">
        <v>5594</v>
      </c>
      <c r="D1167" s="4" t="s">
        <v>5595</v>
      </c>
      <c r="E1167" s="4" t="s">
        <v>5596</v>
      </c>
      <c r="F1167" s="4" t="s">
        <v>5597</v>
      </c>
      <c r="G1167" s="4" t="s">
        <v>59</v>
      </c>
      <c r="H1167" s="4" t="s">
        <v>27</v>
      </c>
      <c r="I1167" s="62">
        <v>70.900000000000006</v>
      </c>
      <c r="J1167" s="5">
        <f t="shared" si="45"/>
        <v>70.900000000000006</v>
      </c>
      <c r="K1167" s="6">
        <v>22</v>
      </c>
      <c r="L1167" s="6"/>
      <c r="M1167" s="4" t="s">
        <v>5598</v>
      </c>
      <c r="N1167" s="4" t="s">
        <v>18</v>
      </c>
      <c r="O1167" s="4" t="s">
        <v>27</v>
      </c>
      <c r="P1167" s="4" t="s">
        <v>5599</v>
      </c>
      <c r="Q1167" s="4" t="s">
        <v>20</v>
      </c>
      <c r="R1167" s="4" t="s">
        <v>1781</v>
      </c>
      <c r="S1167" s="4" t="s">
        <v>22</v>
      </c>
      <c r="T1167" s="7">
        <v>48</v>
      </c>
    </row>
    <row r="1168" spans="1:20" s="1" customFormat="1">
      <c r="A1168" s="4" t="s">
        <v>5390</v>
      </c>
      <c r="B1168" s="4" t="s">
        <v>5391</v>
      </c>
      <c r="C1168" s="4" t="s">
        <v>5600</v>
      </c>
      <c r="D1168" s="4" t="s">
        <v>5601</v>
      </c>
      <c r="E1168" s="4" t="s">
        <v>5602</v>
      </c>
      <c r="F1168" s="4" t="s">
        <v>5597</v>
      </c>
      <c r="G1168" s="4" t="s">
        <v>59</v>
      </c>
      <c r="H1168" s="4" t="s">
        <v>27</v>
      </c>
      <c r="I1168" s="62">
        <v>45.8</v>
      </c>
      <c r="J1168" s="5">
        <f t="shared" si="45"/>
        <v>45.8</v>
      </c>
      <c r="K1168" s="6">
        <v>22</v>
      </c>
      <c r="L1168" s="6"/>
      <c r="M1168" s="4" t="s">
        <v>5603</v>
      </c>
      <c r="N1168" s="4" t="s">
        <v>18</v>
      </c>
      <c r="O1168" s="4" t="s">
        <v>27</v>
      </c>
      <c r="P1168" s="4" t="s">
        <v>5604</v>
      </c>
      <c r="Q1168" s="4" t="s">
        <v>20</v>
      </c>
      <c r="R1168" s="4" t="s">
        <v>1781</v>
      </c>
      <c r="S1168" s="4" t="s">
        <v>22</v>
      </c>
      <c r="T1168" s="7">
        <v>48</v>
      </c>
    </row>
    <row r="1169" spans="1:20" s="1" customFormat="1">
      <c r="A1169" s="4" t="s">
        <v>5390</v>
      </c>
      <c r="B1169" s="4" t="s">
        <v>5391</v>
      </c>
      <c r="C1169" s="4" t="s">
        <v>5605</v>
      </c>
      <c r="D1169" s="4" t="s">
        <v>5606</v>
      </c>
      <c r="E1169" s="4" t="s">
        <v>5607</v>
      </c>
      <c r="F1169" s="4" t="s">
        <v>5597</v>
      </c>
      <c r="G1169" s="4" t="s">
        <v>59</v>
      </c>
      <c r="H1169" s="4" t="s">
        <v>27</v>
      </c>
      <c r="I1169" s="62">
        <v>45.8</v>
      </c>
      <c r="J1169" s="5">
        <f t="shared" si="45"/>
        <v>45.8</v>
      </c>
      <c r="K1169" s="6">
        <v>22</v>
      </c>
      <c r="L1169" s="6"/>
      <c r="M1169" s="4" t="s">
        <v>5603</v>
      </c>
      <c r="N1169" s="4" t="s">
        <v>18</v>
      </c>
      <c r="O1169" s="4" t="s">
        <v>27</v>
      </c>
      <c r="P1169" s="4" t="s">
        <v>5608</v>
      </c>
      <c r="Q1169" s="4" t="s">
        <v>20</v>
      </c>
      <c r="R1169" s="4" t="s">
        <v>1781</v>
      </c>
      <c r="S1169" s="4" t="s">
        <v>22</v>
      </c>
      <c r="T1169" s="7">
        <v>48</v>
      </c>
    </row>
    <row r="1170" spans="1:20" s="1" customFormat="1">
      <c r="A1170" s="4" t="s">
        <v>5390</v>
      </c>
      <c r="B1170" s="4" t="s">
        <v>5391</v>
      </c>
      <c r="C1170" s="4" t="s">
        <v>5609</v>
      </c>
      <c r="D1170" s="4" t="s">
        <v>5610</v>
      </c>
      <c r="E1170" s="4" t="s">
        <v>5611</v>
      </c>
      <c r="F1170" s="4" t="s">
        <v>5597</v>
      </c>
      <c r="G1170" s="4" t="s">
        <v>59</v>
      </c>
      <c r="H1170" s="4" t="s">
        <v>27</v>
      </c>
      <c r="I1170" s="62">
        <v>120</v>
      </c>
      <c r="J1170" s="5">
        <f t="shared" si="45"/>
        <v>120</v>
      </c>
      <c r="K1170" s="6">
        <v>22</v>
      </c>
      <c r="L1170" s="6"/>
      <c r="M1170" s="4" t="s">
        <v>5603</v>
      </c>
      <c r="N1170" s="4" t="s">
        <v>18</v>
      </c>
      <c r="O1170" s="4" t="s">
        <v>27</v>
      </c>
      <c r="P1170" s="4" t="s">
        <v>5612</v>
      </c>
      <c r="Q1170" s="4" t="s">
        <v>20</v>
      </c>
      <c r="R1170" s="4" t="s">
        <v>1781</v>
      </c>
      <c r="S1170" s="4" t="s">
        <v>22</v>
      </c>
      <c r="T1170" s="7">
        <v>48</v>
      </c>
    </row>
    <row r="1171" spans="1:20" s="1" customFormat="1">
      <c r="A1171" s="4" t="s">
        <v>5390</v>
      </c>
      <c r="B1171" s="4" t="s">
        <v>5391</v>
      </c>
      <c r="C1171" s="4" t="s">
        <v>5613</v>
      </c>
      <c r="D1171" s="4" t="s">
        <v>5614</v>
      </c>
      <c r="E1171" s="4" t="s">
        <v>5615</v>
      </c>
      <c r="F1171" s="4" t="s">
        <v>5597</v>
      </c>
      <c r="G1171" s="4" t="s">
        <v>59</v>
      </c>
      <c r="H1171" s="4" t="s">
        <v>27</v>
      </c>
      <c r="I1171" s="62">
        <v>45.8</v>
      </c>
      <c r="J1171" s="5">
        <f t="shared" si="45"/>
        <v>45.8</v>
      </c>
      <c r="K1171" s="6">
        <v>22</v>
      </c>
      <c r="L1171" s="6"/>
      <c r="M1171" s="4" t="s">
        <v>5603</v>
      </c>
      <c r="N1171" s="4" t="s">
        <v>18</v>
      </c>
      <c r="O1171" s="4" t="s">
        <v>27</v>
      </c>
      <c r="P1171" s="4" t="s">
        <v>5616</v>
      </c>
      <c r="Q1171" s="4" t="s">
        <v>20</v>
      </c>
      <c r="R1171" s="4" t="s">
        <v>1781</v>
      </c>
      <c r="S1171" s="4" t="s">
        <v>22</v>
      </c>
      <c r="T1171" s="7">
        <v>48</v>
      </c>
    </row>
    <row r="1172" spans="1:20" s="1" customFormat="1">
      <c r="A1172" s="4" t="s">
        <v>5390</v>
      </c>
      <c r="B1172" s="4" t="s">
        <v>5391</v>
      </c>
      <c r="C1172" s="4" t="s">
        <v>5617</v>
      </c>
      <c r="D1172" s="4" t="s">
        <v>5618</v>
      </c>
      <c r="E1172" s="4" t="s">
        <v>5619</v>
      </c>
      <c r="F1172" s="4" t="s">
        <v>5597</v>
      </c>
      <c r="G1172" s="4" t="s">
        <v>59</v>
      </c>
      <c r="H1172" s="4" t="s">
        <v>27</v>
      </c>
      <c r="I1172" s="62">
        <v>45.8</v>
      </c>
      <c r="J1172" s="5">
        <f t="shared" si="45"/>
        <v>45.8</v>
      </c>
      <c r="K1172" s="6">
        <v>22</v>
      </c>
      <c r="L1172" s="6"/>
      <c r="M1172" s="4" t="s">
        <v>5603</v>
      </c>
      <c r="N1172" s="4" t="s">
        <v>18</v>
      </c>
      <c r="O1172" s="4" t="s">
        <v>27</v>
      </c>
      <c r="P1172" s="4" t="s">
        <v>5620</v>
      </c>
      <c r="Q1172" s="4" t="s">
        <v>20</v>
      </c>
      <c r="R1172" s="4" t="s">
        <v>1781</v>
      </c>
      <c r="S1172" s="4" t="s">
        <v>22</v>
      </c>
      <c r="T1172" s="7">
        <v>48</v>
      </c>
    </row>
    <row r="1173" spans="1:20" s="1" customFormat="1">
      <c r="A1173" s="4" t="s">
        <v>5390</v>
      </c>
      <c r="B1173" s="4" t="s">
        <v>5391</v>
      </c>
      <c r="C1173" s="4" t="s">
        <v>5621</v>
      </c>
      <c r="D1173" s="4" t="s">
        <v>5622</v>
      </c>
      <c r="E1173" s="4" t="s">
        <v>5623</v>
      </c>
      <c r="F1173" s="4" t="s">
        <v>5597</v>
      </c>
      <c r="G1173" s="4" t="s">
        <v>59</v>
      </c>
      <c r="H1173" s="4" t="s">
        <v>27</v>
      </c>
      <c r="I1173" s="62">
        <v>45.8</v>
      </c>
      <c r="J1173" s="5">
        <f t="shared" si="45"/>
        <v>45.8</v>
      </c>
      <c r="K1173" s="6">
        <v>22</v>
      </c>
      <c r="L1173" s="6"/>
      <c r="M1173" s="4" t="s">
        <v>5603</v>
      </c>
      <c r="N1173" s="4" t="s">
        <v>18</v>
      </c>
      <c r="O1173" s="4" t="s">
        <v>27</v>
      </c>
      <c r="P1173" s="4" t="s">
        <v>5624</v>
      </c>
      <c r="Q1173" s="4" t="s">
        <v>20</v>
      </c>
      <c r="R1173" s="4" t="s">
        <v>1781</v>
      </c>
      <c r="S1173" s="4" t="s">
        <v>22</v>
      </c>
      <c r="T1173" s="7">
        <v>48</v>
      </c>
    </row>
    <row r="1174" spans="1:20" s="1" customFormat="1">
      <c r="A1174" s="4" t="s">
        <v>5390</v>
      </c>
      <c r="B1174" s="4" t="s">
        <v>5391</v>
      </c>
      <c r="C1174" s="4" t="s">
        <v>5625</v>
      </c>
      <c r="D1174" s="4" t="s">
        <v>5626</v>
      </c>
      <c r="E1174" s="4" t="s">
        <v>5627</v>
      </c>
      <c r="F1174" s="4" t="s">
        <v>5597</v>
      </c>
      <c r="G1174" s="4" t="s">
        <v>59</v>
      </c>
      <c r="H1174" s="4" t="s">
        <v>27</v>
      </c>
      <c r="I1174" s="62">
        <v>45.8</v>
      </c>
      <c r="J1174" s="5">
        <f t="shared" si="45"/>
        <v>45.8</v>
      </c>
      <c r="K1174" s="6">
        <v>22</v>
      </c>
      <c r="L1174" s="6"/>
      <c r="M1174" s="4" t="s">
        <v>5603</v>
      </c>
      <c r="N1174" s="4" t="s">
        <v>18</v>
      </c>
      <c r="O1174" s="4" t="s">
        <v>27</v>
      </c>
      <c r="P1174" s="4" t="s">
        <v>5628</v>
      </c>
      <c r="Q1174" s="4" t="s">
        <v>20</v>
      </c>
      <c r="R1174" s="4" t="s">
        <v>1781</v>
      </c>
      <c r="S1174" s="4" t="s">
        <v>22</v>
      </c>
      <c r="T1174" s="7">
        <v>48</v>
      </c>
    </row>
    <row r="1175" spans="1:20" s="1" customFormat="1">
      <c r="A1175" s="9" t="s">
        <v>5390</v>
      </c>
      <c r="B1175" s="9" t="s">
        <v>5391</v>
      </c>
      <c r="C1175" s="9" t="s">
        <v>5629</v>
      </c>
      <c r="D1175" s="9" t="s">
        <v>5630</v>
      </c>
      <c r="E1175" s="9" t="s">
        <v>5631</v>
      </c>
      <c r="F1175" s="9" t="s">
        <v>5597</v>
      </c>
      <c r="G1175" s="9" t="s">
        <v>59</v>
      </c>
      <c r="H1175" s="9" t="s">
        <v>27</v>
      </c>
      <c r="I1175" s="12"/>
      <c r="J1175" s="10">
        <f t="shared" si="45"/>
        <v>0</v>
      </c>
      <c r="K1175" s="12">
        <v>22</v>
      </c>
      <c r="L1175" s="12"/>
      <c r="M1175" s="4" t="s">
        <v>5632</v>
      </c>
      <c r="N1175" s="9" t="s">
        <v>18</v>
      </c>
      <c r="O1175" s="9" t="s">
        <v>27</v>
      </c>
      <c r="P1175" s="4" t="s">
        <v>5633</v>
      </c>
      <c r="Q1175" s="4" t="s">
        <v>20</v>
      </c>
      <c r="R1175" s="4" t="s">
        <v>1781</v>
      </c>
      <c r="S1175" s="9" t="s">
        <v>22</v>
      </c>
      <c r="T1175" s="13">
        <v>48</v>
      </c>
    </row>
    <row r="1176" spans="1:20" s="1" customFormat="1">
      <c r="A1176" s="9" t="s">
        <v>5390</v>
      </c>
      <c r="B1176" s="9" t="s">
        <v>5391</v>
      </c>
      <c r="C1176" s="9" t="s">
        <v>5629</v>
      </c>
      <c r="D1176" s="9" t="s">
        <v>5630</v>
      </c>
      <c r="E1176" s="9" t="s">
        <v>5631</v>
      </c>
      <c r="F1176" s="9" t="s">
        <v>5597</v>
      </c>
      <c r="G1176" s="9" t="s">
        <v>59</v>
      </c>
      <c r="H1176" s="9" t="s">
        <v>27</v>
      </c>
      <c r="I1176" s="12"/>
      <c r="J1176" s="10">
        <v>0</v>
      </c>
      <c r="K1176" s="12">
        <v>22</v>
      </c>
      <c r="L1176" s="12"/>
      <c r="M1176" s="4" t="s">
        <v>5632</v>
      </c>
      <c r="N1176" s="9" t="s">
        <v>18</v>
      </c>
      <c r="O1176" s="9" t="s">
        <v>27</v>
      </c>
      <c r="P1176" s="4" t="s">
        <v>5633</v>
      </c>
      <c r="Q1176" s="4" t="s">
        <v>20</v>
      </c>
      <c r="R1176" s="4" t="s">
        <v>1781</v>
      </c>
      <c r="S1176" s="9" t="s">
        <v>22</v>
      </c>
      <c r="T1176" s="13">
        <v>48</v>
      </c>
    </row>
    <row r="1177" spans="1:20" s="1" customFormat="1">
      <c r="A1177" s="9" t="s">
        <v>5390</v>
      </c>
      <c r="B1177" s="9" t="s">
        <v>5391</v>
      </c>
      <c r="C1177" s="9" t="s">
        <v>5634</v>
      </c>
      <c r="D1177" s="9" t="s">
        <v>5635</v>
      </c>
      <c r="E1177" s="9" t="s">
        <v>5636</v>
      </c>
      <c r="F1177" s="9" t="s">
        <v>5597</v>
      </c>
      <c r="G1177" s="9" t="s">
        <v>59</v>
      </c>
      <c r="H1177" s="9" t="s">
        <v>27</v>
      </c>
      <c r="I1177" s="12"/>
      <c r="J1177" s="10">
        <f>H1177*I1177</f>
        <v>0</v>
      </c>
      <c r="K1177" s="12">
        <v>22</v>
      </c>
      <c r="L1177" s="12"/>
      <c r="M1177" s="4" t="s">
        <v>5603</v>
      </c>
      <c r="N1177" s="9" t="s">
        <v>18</v>
      </c>
      <c r="O1177" s="9" t="s">
        <v>27</v>
      </c>
      <c r="P1177" s="4" t="s">
        <v>5637</v>
      </c>
      <c r="Q1177" s="4" t="s">
        <v>20</v>
      </c>
      <c r="R1177" s="4" t="s">
        <v>1781</v>
      </c>
      <c r="S1177" s="9" t="s">
        <v>22</v>
      </c>
      <c r="T1177" s="13">
        <v>48</v>
      </c>
    </row>
    <row r="1178" spans="1:20" s="1" customFormat="1">
      <c r="A1178" s="9" t="s">
        <v>5390</v>
      </c>
      <c r="B1178" s="9" t="s">
        <v>5391</v>
      </c>
      <c r="C1178" s="9" t="s">
        <v>5634</v>
      </c>
      <c r="D1178" s="9" t="s">
        <v>5635</v>
      </c>
      <c r="E1178" s="9" t="s">
        <v>5636</v>
      </c>
      <c r="F1178" s="9" t="s">
        <v>5597</v>
      </c>
      <c r="G1178" s="9" t="s">
        <v>59</v>
      </c>
      <c r="H1178" s="9" t="s">
        <v>27</v>
      </c>
      <c r="I1178" s="12"/>
      <c r="J1178" s="10">
        <v>0</v>
      </c>
      <c r="K1178" s="12">
        <v>22</v>
      </c>
      <c r="L1178" s="12"/>
      <c r="M1178" s="4" t="s">
        <v>5603</v>
      </c>
      <c r="N1178" s="9" t="s">
        <v>18</v>
      </c>
      <c r="O1178" s="9" t="s">
        <v>27</v>
      </c>
      <c r="P1178" s="4" t="s">
        <v>5637</v>
      </c>
      <c r="Q1178" s="4" t="s">
        <v>20</v>
      </c>
      <c r="R1178" s="4" t="s">
        <v>1781</v>
      </c>
      <c r="S1178" s="9" t="s">
        <v>22</v>
      </c>
      <c r="T1178" s="13">
        <v>48</v>
      </c>
    </row>
    <row r="1179" spans="1:20" s="1" customFormat="1">
      <c r="A1179" s="4" t="s">
        <v>5390</v>
      </c>
      <c r="B1179" s="4" t="s">
        <v>5391</v>
      </c>
      <c r="C1179" s="4" t="s">
        <v>5638</v>
      </c>
      <c r="D1179" s="4" t="s">
        <v>5639</v>
      </c>
      <c r="E1179" s="4" t="s">
        <v>5640</v>
      </c>
      <c r="F1179" s="4" t="s">
        <v>5597</v>
      </c>
      <c r="G1179" s="4" t="s">
        <v>59</v>
      </c>
      <c r="H1179" s="4" t="s">
        <v>27</v>
      </c>
      <c r="I1179" s="62">
        <v>45.8</v>
      </c>
      <c r="J1179" s="5">
        <f>H1179*I1179</f>
        <v>45.8</v>
      </c>
      <c r="K1179" s="6">
        <v>22</v>
      </c>
      <c r="L1179" s="6"/>
      <c r="M1179" s="4" t="s">
        <v>5603</v>
      </c>
      <c r="N1179" s="4" t="s">
        <v>18</v>
      </c>
      <c r="O1179" s="4" t="s">
        <v>27</v>
      </c>
      <c r="P1179" s="4" t="s">
        <v>5641</v>
      </c>
      <c r="Q1179" s="4" t="s">
        <v>20</v>
      </c>
      <c r="R1179" s="4" t="s">
        <v>1781</v>
      </c>
      <c r="S1179" s="4" t="s">
        <v>22</v>
      </c>
      <c r="T1179" s="7">
        <v>48</v>
      </c>
    </row>
    <row r="1180" spans="1:20" s="1" customFormat="1">
      <c r="A1180" s="4" t="s">
        <v>5390</v>
      </c>
      <c r="B1180" s="4" t="s">
        <v>5391</v>
      </c>
      <c r="C1180" s="4" t="s">
        <v>5642</v>
      </c>
      <c r="D1180" s="4" t="s">
        <v>5643</v>
      </c>
      <c r="E1180" s="4" t="s">
        <v>5644</v>
      </c>
      <c r="F1180" s="4" t="s">
        <v>5597</v>
      </c>
      <c r="G1180" s="4" t="s">
        <v>59</v>
      </c>
      <c r="H1180" s="4" t="s">
        <v>27</v>
      </c>
      <c r="I1180" s="62">
        <v>65.7</v>
      </c>
      <c r="J1180" s="5">
        <f>H1180*I1180</f>
        <v>65.7</v>
      </c>
      <c r="K1180" s="6">
        <v>22</v>
      </c>
      <c r="L1180" s="6"/>
      <c r="M1180" s="4" t="s">
        <v>5645</v>
      </c>
      <c r="N1180" s="4" t="s">
        <v>18</v>
      </c>
      <c r="O1180" s="4" t="s">
        <v>27</v>
      </c>
      <c r="P1180" s="4" t="s">
        <v>5646</v>
      </c>
      <c r="Q1180" s="4" t="s">
        <v>20</v>
      </c>
      <c r="R1180" s="4" t="s">
        <v>1781</v>
      </c>
      <c r="S1180" s="4" t="s">
        <v>22</v>
      </c>
      <c r="T1180" s="7">
        <v>48</v>
      </c>
    </row>
    <row r="1181" spans="1:20" s="1" customFormat="1">
      <c r="A1181" s="9" t="s">
        <v>5390</v>
      </c>
      <c r="B1181" s="9" t="s">
        <v>5391</v>
      </c>
      <c r="C1181" s="9" t="s">
        <v>5647</v>
      </c>
      <c r="D1181" s="9" t="s">
        <v>5648</v>
      </c>
      <c r="E1181" s="9" t="s">
        <v>5649</v>
      </c>
      <c r="F1181" s="9" t="s">
        <v>5597</v>
      </c>
      <c r="G1181" s="9" t="s">
        <v>59</v>
      </c>
      <c r="H1181" s="9" t="s">
        <v>27</v>
      </c>
      <c r="I1181" s="12"/>
      <c r="J1181" s="10">
        <f>H1181*I1181</f>
        <v>0</v>
      </c>
      <c r="K1181" s="12">
        <v>22</v>
      </c>
      <c r="L1181" s="12"/>
      <c r="M1181" s="4" t="s">
        <v>5650</v>
      </c>
      <c r="N1181" s="9" t="s">
        <v>18</v>
      </c>
      <c r="O1181" s="9" t="s">
        <v>27</v>
      </c>
      <c r="P1181" s="4" t="s">
        <v>5651</v>
      </c>
      <c r="Q1181" s="4" t="s">
        <v>20</v>
      </c>
      <c r="R1181" s="4" t="s">
        <v>1781</v>
      </c>
      <c r="S1181" s="9" t="s">
        <v>22</v>
      </c>
      <c r="T1181" s="13">
        <v>48</v>
      </c>
    </row>
    <row r="1182" spans="1:20" s="1" customFormat="1">
      <c r="A1182" s="9" t="s">
        <v>5390</v>
      </c>
      <c r="B1182" s="9" t="s">
        <v>5391</v>
      </c>
      <c r="C1182" s="9" t="s">
        <v>5647</v>
      </c>
      <c r="D1182" s="9" t="s">
        <v>5648</v>
      </c>
      <c r="E1182" s="9" t="s">
        <v>5649</v>
      </c>
      <c r="F1182" s="9" t="s">
        <v>5597</v>
      </c>
      <c r="G1182" s="9" t="s">
        <v>59</v>
      </c>
      <c r="H1182" s="9" t="s">
        <v>27</v>
      </c>
      <c r="I1182" s="12"/>
      <c r="J1182" s="10">
        <v>0</v>
      </c>
      <c r="K1182" s="12">
        <v>22</v>
      </c>
      <c r="L1182" s="12"/>
      <c r="M1182" s="4" t="s">
        <v>5650</v>
      </c>
      <c r="N1182" s="9" t="s">
        <v>18</v>
      </c>
      <c r="O1182" s="9" t="s">
        <v>27</v>
      </c>
      <c r="P1182" s="4" t="s">
        <v>5651</v>
      </c>
      <c r="Q1182" s="4" t="s">
        <v>20</v>
      </c>
      <c r="R1182" s="4" t="s">
        <v>1781</v>
      </c>
      <c r="S1182" s="9" t="s">
        <v>22</v>
      </c>
      <c r="T1182" s="13">
        <v>48</v>
      </c>
    </row>
    <row r="1183" spans="1:20" s="1" customFormat="1">
      <c r="A1183" s="4" t="s">
        <v>5390</v>
      </c>
      <c r="B1183" s="4" t="s">
        <v>5391</v>
      </c>
      <c r="C1183" s="4" t="s">
        <v>5652</v>
      </c>
      <c r="D1183" s="4" t="s">
        <v>5653</v>
      </c>
      <c r="E1183" s="4" t="s">
        <v>5654</v>
      </c>
      <c r="F1183" s="4" t="s">
        <v>5597</v>
      </c>
      <c r="G1183" s="4" t="s">
        <v>59</v>
      </c>
      <c r="H1183" s="4" t="s">
        <v>27</v>
      </c>
      <c r="I1183" s="62">
        <v>45.8</v>
      </c>
      <c r="J1183" s="5">
        <f t="shared" ref="J1183:J1217" si="46">H1183*I1183</f>
        <v>45.8</v>
      </c>
      <c r="K1183" s="6">
        <v>22</v>
      </c>
      <c r="L1183" s="6"/>
      <c r="M1183" s="4" t="s">
        <v>5603</v>
      </c>
      <c r="N1183" s="4" t="s">
        <v>18</v>
      </c>
      <c r="O1183" s="4" t="s">
        <v>27</v>
      </c>
      <c r="P1183" s="4" t="s">
        <v>5655</v>
      </c>
      <c r="Q1183" s="4" t="s">
        <v>20</v>
      </c>
      <c r="R1183" s="4" t="s">
        <v>1781</v>
      </c>
      <c r="S1183" s="4" t="s">
        <v>22</v>
      </c>
      <c r="T1183" s="7">
        <v>48</v>
      </c>
    </row>
    <row r="1184" spans="1:20" s="1" customFormat="1">
      <c r="A1184" s="4" t="s">
        <v>5390</v>
      </c>
      <c r="B1184" s="4" t="s">
        <v>5391</v>
      </c>
      <c r="C1184" s="4" t="s">
        <v>5656</v>
      </c>
      <c r="D1184" s="4" t="s">
        <v>5657</v>
      </c>
      <c r="E1184" s="4" t="s">
        <v>5658</v>
      </c>
      <c r="F1184" s="4" t="s">
        <v>5597</v>
      </c>
      <c r="G1184" s="4" t="s">
        <v>59</v>
      </c>
      <c r="H1184" s="4" t="s">
        <v>27</v>
      </c>
      <c r="I1184" s="62">
        <v>45.8</v>
      </c>
      <c r="J1184" s="5">
        <f t="shared" si="46"/>
        <v>45.8</v>
      </c>
      <c r="K1184" s="6">
        <v>22</v>
      </c>
      <c r="L1184" s="6"/>
      <c r="M1184" s="4" t="s">
        <v>5603</v>
      </c>
      <c r="N1184" s="4" t="s">
        <v>18</v>
      </c>
      <c r="O1184" s="4" t="s">
        <v>27</v>
      </c>
      <c r="P1184" s="4" t="s">
        <v>5659</v>
      </c>
      <c r="Q1184" s="4" t="s">
        <v>20</v>
      </c>
      <c r="R1184" s="4" t="s">
        <v>1781</v>
      </c>
      <c r="S1184" s="4" t="s">
        <v>22</v>
      </c>
      <c r="T1184" s="7">
        <v>48</v>
      </c>
    </row>
    <row r="1185" spans="1:20" s="1" customFormat="1">
      <c r="A1185" s="4" t="s">
        <v>5390</v>
      </c>
      <c r="B1185" s="4" t="s">
        <v>5391</v>
      </c>
      <c r="C1185" s="4" t="s">
        <v>9391</v>
      </c>
      <c r="D1185" s="4" t="s">
        <v>9392</v>
      </c>
      <c r="E1185" s="4" t="s">
        <v>8109</v>
      </c>
      <c r="F1185" s="4"/>
      <c r="G1185" s="4" t="s">
        <v>59</v>
      </c>
      <c r="H1185" s="4" t="s">
        <v>27</v>
      </c>
      <c r="I1185" s="62">
        <v>45.8</v>
      </c>
      <c r="J1185" s="5">
        <f t="shared" ref="J1185" si="47">H1185*I1185</f>
        <v>45.8</v>
      </c>
      <c r="K1185" s="6">
        <v>22</v>
      </c>
      <c r="L1185" s="6"/>
      <c r="M1185" s="4" t="s">
        <v>5603</v>
      </c>
      <c r="N1185" s="4"/>
      <c r="O1185" s="4" t="s">
        <v>27</v>
      </c>
      <c r="P1185" s="4" t="s">
        <v>5659</v>
      </c>
      <c r="Q1185" s="4" t="s">
        <v>20</v>
      </c>
      <c r="R1185" s="4" t="s">
        <v>1781</v>
      </c>
      <c r="S1185" s="9" t="s">
        <v>9390</v>
      </c>
      <c r="T1185" s="7">
        <v>48</v>
      </c>
    </row>
    <row r="1186" spans="1:20" s="1" customFormat="1">
      <c r="A1186" s="4" t="s">
        <v>5660</v>
      </c>
      <c r="B1186" s="4" t="s">
        <v>5661</v>
      </c>
      <c r="C1186" s="4" t="s">
        <v>5662</v>
      </c>
      <c r="D1186" s="4" t="s">
        <v>5663</v>
      </c>
      <c r="E1186" s="4" t="s">
        <v>5664</v>
      </c>
      <c r="F1186" s="4" t="s">
        <v>22</v>
      </c>
      <c r="G1186" s="4" t="s">
        <v>59</v>
      </c>
      <c r="H1186" s="4" t="s">
        <v>2550</v>
      </c>
      <c r="I1186" s="57">
        <v>15.46</v>
      </c>
      <c r="J1186" s="5">
        <f t="shared" si="46"/>
        <v>278.28000000000003</v>
      </c>
      <c r="K1186" s="6">
        <v>22</v>
      </c>
      <c r="L1186" s="6"/>
      <c r="M1186" s="4" t="s">
        <v>5665</v>
      </c>
      <c r="N1186" s="4" t="s">
        <v>3941</v>
      </c>
      <c r="O1186" s="4" t="s">
        <v>2656</v>
      </c>
      <c r="P1186" s="4" t="s">
        <v>5666</v>
      </c>
      <c r="Q1186" s="4" t="s">
        <v>20</v>
      </c>
      <c r="R1186" s="4" t="s">
        <v>22</v>
      </c>
      <c r="S1186" s="4" t="s">
        <v>22</v>
      </c>
      <c r="T1186" s="7">
        <v>48</v>
      </c>
    </row>
    <row r="1187" spans="1:20" s="1" customFormat="1">
      <c r="A1187" s="4" t="s">
        <v>5660</v>
      </c>
      <c r="B1187" s="4" t="s">
        <v>5661</v>
      </c>
      <c r="C1187" s="4" t="s">
        <v>5667</v>
      </c>
      <c r="D1187" s="4" t="s">
        <v>5668</v>
      </c>
      <c r="E1187" s="4" t="s">
        <v>5669</v>
      </c>
      <c r="F1187" s="4" t="s">
        <v>22</v>
      </c>
      <c r="G1187" s="4" t="s">
        <v>59</v>
      </c>
      <c r="H1187" s="4" t="s">
        <v>1350</v>
      </c>
      <c r="I1187" s="57">
        <v>15.46</v>
      </c>
      <c r="J1187" s="5">
        <f t="shared" si="46"/>
        <v>432.88</v>
      </c>
      <c r="K1187" s="6">
        <v>22</v>
      </c>
      <c r="L1187" s="6"/>
      <c r="M1187" s="4" t="s">
        <v>5670</v>
      </c>
      <c r="N1187" s="4" t="s">
        <v>3941</v>
      </c>
      <c r="O1187" s="4" t="s">
        <v>5671</v>
      </c>
      <c r="P1187" s="4" t="s">
        <v>5672</v>
      </c>
      <c r="Q1187" s="4" t="s">
        <v>20</v>
      </c>
      <c r="R1187" s="4" t="s">
        <v>22</v>
      </c>
      <c r="S1187" s="4" t="s">
        <v>22</v>
      </c>
      <c r="T1187" s="7">
        <v>48</v>
      </c>
    </row>
    <row r="1188" spans="1:20" s="1" customFormat="1">
      <c r="A1188" s="4" t="s">
        <v>5660</v>
      </c>
      <c r="B1188" s="4" t="s">
        <v>5661</v>
      </c>
      <c r="C1188" s="4" t="s">
        <v>5673</v>
      </c>
      <c r="D1188" s="4" t="s">
        <v>5674</v>
      </c>
      <c r="E1188" s="4" t="s">
        <v>5675</v>
      </c>
      <c r="F1188" s="4" t="s">
        <v>22</v>
      </c>
      <c r="G1188" s="4" t="s">
        <v>59</v>
      </c>
      <c r="H1188" s="4" t="s">
        <v>2550</v>
      </c>
      <c r="I1188" s="57">
        <v>15.46</v>
      </c>
      <c r="J1188" s="5">
        <f t="shared" si="46"/>
        <v>278.28000000000003</v>
      </c>
      <c r="K1188" s="6">
        <v>22</v>
      </c>
      <c r="L1188" s="6"/>
      <c r="M1188" s="4" t="s">
        <v>5676</v>
      </c>
      <c r="N1188" s="4" t="s">
        <v>3941</v>
      </c>
      <c r="O1188" s="4" t="s">
        <v>2656</v>
      </c>
      <c r="P1188" s="4" t="s">
        <v>5677</v>
      </c>
      <c r="Q1188" s="4" t="s">
        <v>20</v>
      </c>
      <c r="R1188" s="4" t="s">
        <v>22</v>
      </c>
      <c r="S1188" s="4" t="s">
        <v>22</v>
      </c>
      <c r="T1188" s="7">
        <v>48</v>
      </c>
    </row>
    <row r="1189" spans="1:20" s="1" customFormat="1">
      <c r="A1189" s="4" t="s">
        <v>5660</v>
      </c>
      <c r="B1189" s="4" t="s">
        <v>5661</v>
      </c>
      <c r="C1189" s="4" t="s">
        <v>5678</v>
      </c>
      <c r="D1189" s="4" t="s">
        <v>5679</v>
      </c>
      <c r="E1189" s="4" t="s">
        <v>5680</v>
      </c>
      <c r="F1189" s="4" t="s">
        <v>22</v>
      </c>
      <c r="G1189" s="4" t="s">
        <v>59</v>
      </c>
      <c r="H1189" s="4" t="s">
        <v>1350</v>
      </c>
      <c r="I1189" s="57">
        <v>30.98</v>
      </c>
      <c r="J1189" s="5">
        <f t="shared" si="46"/>
        <v>867.44</v>
      </c>
      <c r="K1189" s="6">
        <v>22</v>
      </c>
      <c r="L1189" s="6"/>
      <c r="M1189" s="4" t="s">
        <v>5681</v>
      </c>
      <c r="N1189" s="4" t="s">
        <v>3941</v>
      </c>
      <c r="O1189" s="4" t="s">
        <v>5671</v>
      </c>
      <c r="P1189" s="4" t="s">
        <v>5682</v>
      </c>
      <c r="Q1189" s="4" t="s">
        <v>20</v>
      </c>
      <c r="R1189" s="4" t="s">
        <v>22</v>
      </c>
      <c r="S1189" s="4" t="s">
        <v>22</v>
      </c>
      <c r="T1189" s="7">
        <v>48</v>
      </c>
    </row>
    <row r="1190" spans="1:20" s="1" customFormat="1">
      <c r="A1190" s="4" t="s">
        <v>5660</v>
      </c>
      <c r="B1190" s="4" t="s">
        <v>5661</v>
      </c>
      <c r="C1190" s="4" t="s">
        <v>5683</v>
      </c>
      <c r="D1190" s="4" t="s">
        <v>5684</v>
      </c>
      <c r="E1190" s="4" t="s">
        <v>5685</v>
      </c>
      <c r="F1190" s="4" t="s">
        <v>22</v>
      </c>
      <c r="G1190" s="4" t="s">
        <v>59</v>
      </c>
      <c r="H1190" s="4" t="s">
        <v>2258</v>
      </c>
      <c r="I1190" s="57">
        <v>14.5</v>
      </c>
      <c r="J1190" s="5">
        <f t="shared" si="46"/>
        <v>188.5</v>
      </c>
      <c r="K1190" s="6">
        <v>22</v>
      </c>
      <c r="L1190" s="6"/>
      <c r="M1190" s="4" t="s">
        <v>5686</v>
      </c>
      <c r="N1190" s="4" t="s">
        <v>3941</v>
      </c>
      <c r="O1190" s="4" t="s">
        <v>5687</v>
      </c>
      <c r="P1190" s="4" t="s">
        <v>5688</v>
      </c>
      <c r="Q1190" s="4" t="s">
        <v>20</v>
      </c>
      <c r="R1190" s="4" t="s">
        <v>22</v>
      </c>
      <c r="S1190" s="4" t="s">
        <v>22</v>
      </c>
      <c r="T1190" s="7">
        <v>48</v>
      </c>
    </row>
    <row r="1191" spans="1:20" s="1" customFormat="1">
      <c r="A1191" s="4" t="s">
        <v>5660</v>
      </c>
      <c r="B1191" s="4" t="s">
        <v>5661</v>
      </c>
      <c r="C1191" s="4" t="s">
        <v>5689</v>
      </c>
      <c r="D1191" s="4" t="s">
        <v>5690</v>
      </c>
      <c r="E1191" s="6" t="s">
        <v>5691</v>
      </c>
      <c r="F1191" s="4" t="s">
        <v>22</v>
      </c>
      <c r="G1191" s="4" t="s">
        <v>59</v>
      </c>
      <c r="H1191" s="4" t="s">
        <v>2550</v>
      </c>
      <c r="I1191" s="57">
        <v>15.46</v>
      </c>
      <c r="J1191" s="5">
        <f t="shared" si="46"/>
        <v>278.28000000000003</v>
      </c>
      <c r="K1191" s="6">
        <v>22</v>
      </c>
      <c r="L1191" s="6" t="s">
        <v>5691</v>
      </c>
      <c r="M1191" s="4" t="s">
        <v>5676</v>
      </c>
      <c r="N1191" s="4" t="s">
        <v>3941</v>
      </c>
      <c r="O1191" s="4" t="s">
        <v>2656</v>
      </c>
      <c r="P1191" s="4" t="s">
        <v>5692</v>
      </c>
      <c r="Q1191" s="4" t="s">
        <v>20</v>
      </c>
      <c r="R1191" s="4" t="s">
        <v>22</v>
      </c>
      <c r="S1191" s="4" t="s">
        <v>22</v>
      </c>
      <c r="T1191" s="7">
        <v>48</v>
      </c>
    </row>
    <row r="1192" spans="1:20" s="1" customFormat="1">
      <c r="A1192" s="4" t="s">
        <v>5660</v>
      </c>
      <c r="B1192" s="4" t="s">
        <v>5661</v>
      </c>
      <c r="C1192" s="4" t="s">
        <v>5693</v>
      </c>
      <c r="D1192" s="4" t="s">
        <v>5694</v>
      </c>
      <c r="E1192" s="4" t="s">
        <v>5695</v>
      </c>
      <c r="F1192" s="4" t="s">
        <v>22</v>
      </c>
      <c r="G1192" s="4" t="s">
        <v>59</v>
      </c>
      <c r="H1192" s="4" t="s">
        <v>366</v>
      </c>
      <c r="I1192" s="57">
        <v>23.12</v>
      </c>
      <c r="J1192" s="5">
        <f t="shared" si="46"/>
        <v>184.96</v>
      </c>
      <c r="K1192" s="6">
        <v>22</v>
      </c>
      <c r="L1192" s="6"/>
      <c r="M1192" s="4" t="s">
        <v>5696</v>
      </c>
      <c r="N1192" s="4" t="s">
        <v>4228</v>
      </c>
      <c r="O1192" s="4" t="s">
        <v>859</v>
      </c>
      <c r="P1192" s="4" t="s">
        <v>5697</v>
      </c>
      <c r="Q1192" s="4" t="s">
        <v>20</v>
      </c>
      <c r="R1192" s="4" t="s">
        <v>22</v>
      </c>
      <c r="S1192" s="4" t="s">
        <v>22</v>
      </c>
      <c r="T1192" s="7">
        <v>48</v>
      </c>
    </row>
    <row r="1193" spans="1:20" s="1" customFormat="1">
      <c r="A1193" s="4" t="s">
        <v>5660</v>
      </c>
      <c r="B1193" s="4" t="s">
        <v>5661</v>
      </c>
      <c r="C1193" s="4" t="s">
        <v>5698</v>
      </c>
      <c r="D1193" s="4" t="s">
        <v>5699</v>
      </c>
      <c r="E1193" s="4" t="s">
        <v>5700</v>
      </c>
      <c r="F1193" s="4" t="s">
        <v>22</v>
      </c>
      <c r="G1193" s="4" t="s">
        <v>59</v>
      </c>
      <c r="H1193" s="4" t="s">
        <v>2258</v>
      </c>
      <c r="I1193" s="57">
        <v>11</v>
      </c>
      <c r="J1193" s="5">
        <f t="shared" si="46"/>
        <v>143</v>
      </c>
      <c r="K1193" s="6">
        <v>22</v>
      </c>
      <c r="L1193" s="6"/>
      <c r="M1193" s="4" t="s">
        <v>5701</v>
      </c>
      <c r="N1193" s="4" t="s">
        <v>3941</v>
      </c>
      <c r="O1193" s="4" t="s">
        <v>5687</v>
      </c>
      <c r="P1193" s="4" t="s">
        <v>5702</v>
      </c>
      <c r="Q1193" s="4" t="s">
        <v>20</v>
      </c>
      <c r="R1193" s="4" t="s">
        <v>22</v>
      </c>
      <c r="S1193" s="4" t="s">
        <v>22</v>
      </c>
      <c r="T1193" s="7">
        <v>48</v>
      </c>
    </row>
    <row r="1194" spans="1:20" s="1" customFormat="1">
      <c r="A1194" s="4" t="s">
        <v>5660</v>
      </c>
      <c r="B1194" s="4" t="s">
        <v>5661</v>
      </c>
      <c r="C1194" s="4" t="s">
        <v>5703</v>
      </c>
      <c r="D1194" s="4" t="s">
        <v>5704</v>
      </c>
      <c r="E1194" s="4" t="s">
        <v>5705</v>
      </c>
      <c r="F1194" s="4" t="s">
        <v>22</v>
      </c>
      <c r="G1194" s="4" t="s">
        <v>59</v>
      </c>
      <c r="H1194" s="4" t="s">
        <v>5706</v>
      </c>
      <c r="I1194" s="57">
        <v>10.46</v>
      </c>
      <c r="J1194" s="5">
        <f t="shared" si="46"/>
        <v>16736</v>
      </c>
      <c r="K1194" s="6">
        <v>22</v>
      </c>
      <c r="L1194" s="6"/>
      <c r="M1194" s="4" t="s">
        <v>5707</v>
      </c>
      <c r="N1194" s="4" t="s">
        <v>5708</v>
      </c>
      <c r="O1194" s="4" t="s">
        <v>5709</v>
      </c>
      <c r="P1194" s="4" t="s">
        <v>5710</v>
      </c>
      <c r="Q1194" s="4" t="s">
        <v>20</v>
      </c>
      <c r="R1194" s="4" t="s">
        <v>22</v>
      </c>
      <c r="S1194" s="4" t="s">
        <v>22</v>
      </c>
      <c r="T1194" s="7">
        <v>48</v>
      </c>
    </row>
    <row r="1195" spans="1:20" s="1" customFormat="1">
      <c r="A1195" s="4" t="s">
        <v>5660</v>
      </c>
      <c r="B1195" s="4" t="s">
        <v>5661</v>
      </c>
      <c r="C1195" s="4" t="s">
        <v>5711</v>
      </c>
      <c r="D1195" s="4" t="s">
        <v>5712</v>
      </c>
      <c r="E1195" s="4" t="s">
        <v>5713</v>
      </c>
      <c r="F1195" s="4" t="s">
        <v>22</v>
      </c>
      <c r="G1195" s="4" t="s">
        <v>59</v>
      </c>
      <c r="H1195" s="4" t="s">
        <v>5706</v>
      </c>
      <c r="I1195" s="57">
        <v>11.72</v>
      </c>
      <c r="J1195" s="5">
        <f t="shared" si="46"/>
        <v>18752</v>
      </c>
      <c r="K1195" s="6">
        <v>22</v>
      </c>
      <c r="L1195" s="6"/>
      <c r="M1195" s="4" t="s">
        <v>5714</v>
      </c>
      <c r="N1195" s="4" t="s">
        <v>423</v>
      </c>
      <c r="O1195" s="4" t="s">
        <v>5706</v>
      </c>
      <c r="P1195" s="4" t="s">
        <v>5715</v>
      </c>
      <c r="Q1195" s="4" t="s">
        <v>20</v>
      </c>
      <c r="R1195" s="4" t="s">
        <v>22</v>
      </c>
      <c r="S1195" s="4" t="s">
        <v>22</v>
      </c>
      <c r="T1195" s="7">
        <v>48</v>
      </c>
    </row>
    <row r="1196" spans="1:20" s="1" customFormat="1">
      <c r="A1196" s="4" t="s">
        <v>5716</v>
      </c>
      <c r="B1196" s="4" t="s">
        <v>5717</v>
      </c>
      <c r="C1196" s="4" t="s">
        <v>5718</v>
      </c>
      <c r="D1196" s="4" t="s">
        <v>5719</v>
      </c>
      <c r="E1196" s="4" t="s">
        <v>5720</v>
      </c>
      <c r="F1196" s="4" t="s">
        <v>22</v>
      </c>
      <c r="G1196" s="4" t="s">
        <v>59</v>
      </c>
      <c r="H1196" s="4" t="s">
        <v>16</v>
      </c>
      <c r="I1196" s="57">
        <v>94.4</v>
      </c>
      <c r="J1196" s="5">
        <f t="shared" si="46"/>
        <v>188.8</v>
      </c>
      <c r="K1196" s="14">
        <v>22</v>
      </c>
      <c r="L1196" s="6"/>
      <c r="M1196" s="4" t="s">
        <v>255</v>
      </c>
      <c r="N1196" s="4" t="s">
        <v>423</v>
      </c>
      <c r="O1196" s="4" t="s">
        <v>16</v>
      </c>
      <c r="P1196" s="4" t="s">
        <v>5721</v>
      </c>
      <c r="Q1196" s="4" t="s">
        <v>20</v>
      </c>
      <c r="R1196" s="4" t="s">
        <v>22</v>
      </c>
      <c r="S1196" s="4" t="s">
        <v>22</v>
      </c>
      <c r="T1196" s="7">
        <v>48</v>
      </c>
    </row>
    <row r="1197" spans="1:20" s="1" customFormat="1">
      <c r="A1197" s="4" t="s">
        <v>7605</v>
      </c>
      <c r="B1197" s="4" t="s">
        <v>7606</v>
      </c>
      <c r="C1197" s="4" t="s">
        <v>7607</v>
      </c>
      <c r="D1197" s="4" t="s">
        <v>7608</v>
      </c>
      <c r="E1197" s="4" t="s">
        <v>7609</v>
      </c>
      <c r="F1197" s="4" t="s">
        <v>2299</v>
      </c>
      <c r="G1197" s="4" t="s">
        <v>15</v>
      </c>
      <c r="H1197" s="4" t="s">
        <v>254</v>
      </c>
      <c r="I1197" s="57">
        <v>388.76</v>
      </c>
      <c r="J1197" s="5">
        <f t="shared" si="46"/>
        <v>1555.04</v>
      </c>
      <c r="K1197" s="14">
        <v>22</v>
      </c>
      <c r="L1197" s="6"/>
      <c r="M1197" s="4" t="s">
        <v>7610</v>
      </c>
      <c r="N1197" s="4" t="s">
        <v>18</v>
      </c>
      <c r="O1197" s="4" t="s">
        <v>254</v>
      </c>
      <c r="P1197" s="4" t="s">
        <v>7611</v>
      </c>
      <c r="Q1197" s="4" t="s">
        <v>20</v>
      </c>
      <c r="R1197" s="4" t="s">
        <v>2295</v>
      </c>
      <c r="S1197" s="4" t="s">
        <v>22</v>
      </c>
      <c r="T1197" s="7">
        <v>48</v>
      </c>
    </row>
    <row r="1198" spans="1:20" s="1" customFormat="1">
      <c r="A1198" s="4" t="s">
        <v>7605</v>
      </c>
      <c r="B1198" s="4" t="s">
        <v>7606</v>
      </c>
      <c r="C1198" s="4" t="s">
        <v>7612</v>
      </c>
      <c r="D1198" s="4" t="s">
        <v>7613</v>
      </c>
      <c r="E1198" s="4" t="s">
        <v>7614</v>
      </c>
      <c r="F1198" s="4" t="s">
        <v>2299</v>
      </c>
      <c r="G1198" s="4" t="s">
        <v>15</v>
      </c>
      <c r="H1198" s="4" t="s">
        <v>366</v>
      </c>
      <c r="I1198" s="57">
        <v>366.76</v>
      </c>
      <c r="J1198" s="5">
        <f t="shared" si="46"/>
        <v>2934.08</v>
      </c>
      <c r="K1198" s="14">
        <v>22</v>
      </c>
      <c r="L1198" s="6"/>
      <c r="M1198" s="4" t="s">
        <v>7615</v>
      </c>
      <c r="N1198" s="4" t="s">
        <v>18</v>
      </c>
      <c r="O1198" s="4" t="s">
        <v>366</v>
      </c>
      <c r="P1198" s="4" t="s">
        <v>7616</v>
      </c>
      <c r="Q1198" s="4" t="s">
        <v>20</v>
      </c>
      <c r="R1198" s="4" t="s">
        <v>2295</v>
      </c>
      <c r="S1198" s="4" t="s">
        <v>22</v>
      </c>
      <c r="T1198" s="7">
        <v>48</v>
      </c>
    </row>
    <row r="1199" spans="1:20" s="1" customFormat="1">
      <c r="A1199" s="4" t="s">
        <v>7605</v>
      </c>
      <c r="B1199" s="4" t="s">
        <v>7606</v>
      </c>
      <c r="C1199" s="4" t="s">
        <v>7617</v>
      </c>
      <c r="D1199" s="4" t="s">
        <v>7618</v>
      </c>
      <c r="E1199" s="4" t="s">
        <v>7619</v>
      </c>
      <c r="F1199" s="4" t="s">
        <v>2299</v>
      </c>
      <c r="G1199" s="4" t="s">
        <v>15</v>
      </c>
      <c r="H1199" s="4" t="s">
        <v>27</v>
      </c>
      <c r="I1199" s="57">
        <v>388.76</v>
      </c>
      <c r="J1199" s="5">
        <f t="shared" si="46"/>
        <v>388.76</v>
      </c>
      <c r="K1199" s="14">
        <v>22</v>
      </c>
      <c r="L1199" s="6"/>
      <c r="M1199" s="4" t="s">
        <v>7620</v>
      </c>
      <c r="N1199" s="4" t="s">
        <v>18</v>
      </c>
      <c r="O1199" s="4" t="s">
        <v>27</v>
      </c>
      <c r="P1199" s="4" t="s">
        <v>7621</v>
      </c>
      <c r="Q1199" s="4" t="s">
        <v>20</v>
      </c>
      <c r="R1199" s="4" t="s">
        <v>2295</v>
      </c>
      <c r="S1199" s="4" t="s">
        <v>22</v>
      </c>
      <c r="T1199" s="7">
        <v>48</v>
      </c>
    </row>
    <row r="1200" spans="1:20" s="1" customFormat="1">
      <c r="A1200" s="4" t="s">
        <v>7605</v>
      </c>
      <c r="B1200" s="4" t="s">
        <v>7606</v>
      </c>
      <c r="C1200" s="4" t="s">
        <v>7622</v>
      </c>
      <c r="D1200" s="4" t="s">
        <v>7623</v>
      </c>
      <c r="E1200" s="4" t="s">
        <v>7624</v>
      </c>
      <c r="F1200" s="4" t="s">
        <v>2299</v>
      </c>
      <c r="G1200" s="4" t="s">
        <v>15</v>
      </c>
      <c r="H1200" s="4" t="s">
        <v>92</v>
      </c>
      <c r="I1200" s="57">
        <v>388.76</v>
      </c>
      <c r="J1200" s="5">
        <f t="shared" si="46"/>
        <v>2332.56</v>
      </c>
      <c r="K1200" s="14">
        <v>22</v>
      </c>
      <c r="L1200" s="6"/>
      <c r="M1200" s="4" t="s">
        <v>7625</v>
      </c>
      <c r="N1200" s="4" t="s">
        <v>18</v>
      </c>
      <c r="O1200" s="4" t="s">
        <v>92</v>
      </c>
      <c r="P1200" s="4" t="s">
        <v>7626</v>
      </c>
      <c r="Q1200" s="4" t="s">
        <v>20</v>
      </c>
      <c r="R1200" s="4" t="s">
        <v>2295</v>
      </c>
      <c r="S1200" s="4" t="s">
        <v>22</v>
      </c>
      <c r="T1200" s="7">
        <v>48</v>
      </c>
    </row>
    <row r="1201" spans="1:20" s="1" customFormat="1">
      <c r="A1201" s="4" t="s">
        <v>7605</v>
      </c>
      <c r="B1201" s="4" t="s">
        <v>7606</v>
      </c>
      <c r="C1201" s="4" t="s">
        <v>7627</v>
      </c>
      <c r="D1201" s="4" t="s">
        <v>7628</v>
      </c>
      <c r="E1201" s="4" t="s">
        <v>7629</v>
      </c>
      <c r="F1201" s="4" t="s">
        <v>2291</v>
      </c>
      <c r="G1201" s="4" t="s">
        <v>15</v>
      </c>
      <c r="H1201" s="4" t="s">
        <v>813</v>
      </c>
      <c r="I1201" s="57">
        <v>388.76</v>
      </c>
      <c r="J1201" s="5">
        <f t="shared" si="46"/>
        <v>6220.16</v>
      </c>
      <c r="K1201" s="14">
        <v>22</v>
      </c>
      <c r="L1201" s="6"/>
      <c r="M1201" s="4" t="s">
        <v>7630</v>
      </c>
      <c r="N1201" s="4" t="s">
        <v>334</v>
      </c>
      <c r="O1201" s="4" t="s">
        <v>816</v>
      </c>
      <c r="P1201" s="4" t="s">
        <v>7631</v>
      </c>
      <c r="Q1201" s="4" t="s">
        <v>20</v>
      </c>
      <c r="R1201" s="4" t="s">
        <v>2295</v>
      </c>
      <c r="S1201" s="4" t="s">
        <v>22</v>
      </c>
      <c r="T1201" s="7">
        <v>48</v>
      </c>
    </row>
    <row r="1202" spans="1:20" s="1" customFormat="1">
      <c r="A1202" s="4" t="s">
        <v>7605</v>
      </c>
      <c r="B1202" s="4" t="s">
        <v>7606</v>
      </c>
      <c r="C1202" s="4" t="s">
        <v>7632</v>
      </c>
      <c r="D1202" s="4" t="s">
        <v>7633</v>
      </c>
      <c r="E1202" s="4" t="s">
        <v>7634</v>
      </c>
      <c r="F1202" s="4" t="s">
        <v>2299</v>
      </c>
      <c r="G1202" s="4" t="s">
        <v>15</v>
      </c>
      <c r="H1202" s="4" t="s">
        <v>201</v>
      </c>
      <c r="I1202" s="57">
        <v>366.76</v>
      </c>
      <c r="J1202" s="5">
        <f t="shared" si="46"/>
        <v>1100.28</v>
      </c>
      <c r="K1202" s="14">
        <v>22</v>
      </c>
      <c r="L1202" s="6"/>
      <c r="M1202" s="4" t="s">
        <v>7635</v>
      </c>
      <c r="N1202" s="4" t="s">
        <v>18</v>
      </c>
      <c r="O1202" s="4" t="s">
        <v>201</v>
      </c>
      <c r="P1202" s="4" t="s">
        <v>7636</v>
      </c>
      <c r="Q1202" s="4" t="s">
        <v>20</v>
      </c>
      <c r="R1202" s="4" t="s">
        <v>2295</v>
      </c>
      <c r="S1202" s="4" t="s">
        <v>22</v>
      </c>
      <c r="T1202" s="7">
        <v>48</v>
      </c>
    </row>
    <row r="1203" spans="1:20" s="1" customFormat="1">
      <c r="A1203" s="4" t="s">
        <v>7605</v>
      </c>
      <c r="B1203" s="4" t="s">
        <v>7606</v>
      </c>
      <c r="C1203" s="4" t="s">
        <v>7637</v>
      </c>
      <c r="D1203" s="4" t="s">
        <v>7638</v>
      </c>
      <c r="E1203" s="4" t="s">
        <v>7639</v>
      </c>
      <c r="F1203" s="4" t="s">
        <v>2299</v>
      </c>
      <c r="G1203" s="4" t="s">
        <v>15</v>
      </c>
      <c r="H1203" s="4" t="s">
        <v>27</v>
      </c>
      <c r="I1203" s="57">
        <v>366.76</v>
      </c>
      <c r="J1203" s="5">
        <f t="shared" si="46"/>
        <v>366.76</v>
      </c>
      <c r="K1203" s="14">
        <v>22</v>
      </c>
      <c r="L1203" s="6"/>
      <c r="M1203" s="4" t="s">
        <v>7640</v>
      </c>
      <c r="N1203" s="4" t="s">
        <v>18</v>
      </c>
      <c r="O1203" s="4" t="s">
        <v>27</v>
      </c>
      <c r="P1203" s="4" t="s">
        <v>7641</v>
      </c>
      <c r="Q1203" s="4" t="s">
        <v>20</v>
      </c>
      <c r="R1203" s="4" t="s">
        <v>2295</v>
      </c>
      <c r="S1203" s="4" t="s">
        <v>22</v>
      </c>
      <c r="T1203" s="7">
        <v>48</v>
      </c>
    </row>
    <row r="1204" spans="1:20" s="1" customFormat="1">
      <c r="A1204" s="4" t="s">
        <v>5722</v>
      </c>
      <c r="B1204" s="4" t="s">
        <v>5723</v>
      </c>
      <c r="C1204" s="4" t="s">
        <v>5724</v>
      </c>
      <c r="D1204" s="4" t="s">
        <v>5725</v>
      </c>
      <c r="E1204" s="4" t="s">
        <v>7547</v>
      </c>
      <c r="F1204" s="4" t="s">
        <v>22</v>
      </c>
      <c r="G1204" s="4" t="s">
        <v>59</v>
      </c>
      <c r="H1204" s="4" t="s">
        <v>27</v>
      </c>
      <c r="I1204" s="57">
        <v>508</v>
      </c>
      <c r="J1204" s="5">
        <f t="shared" si="46"/>
        <v>508</v>
      </c>
      <c r="K1204" s="6">
        <v>22</v>
      </c>
      <c r="L1204" s="6" t="s">
        <v>5726</v>
      </c>
      <c r="M1204" s="4" t="s">
        <v>5727</v>
      </c>
      <c r="N1204" s="4" t="s">
        <v>493</v>
      </c>
      <c r="O1204" s="4" t="s">
        <v>27</v>
      </c>
      <c r="P1204" s="4" t="s">
        <v>5728</v>
      </c>
      <c r="Q1204" s="4" t="s">
        <v>20</v>
      </c>
      <c r="R1204" s="4" t="s">
        <v>22</v>
      </c>
      <c r="S1204" s="4" t="s">
        <v>22</v>
      </c>
      <c r="T1204" s="7">
        <v>48</v>
      </c>
    </row>
    <row r="1205" spans="1:20" s="1" customFormat="1">
      <c r="A1205" s="4" t="s">
        <v>5722</v>
      </c>
      <c r="B1205" s="4" t="s">
        <v>5723</v>
      </c>
      <c r="C1205" s="4" t="s">
        <v>5729</v>
      </c>
      <c r="D1205" s="4" t="s">
        <v>5730</v>
      </c>
      <c r="E1205" s="4" t="s">
        <v>5731</v>
      </c>
      <c r="F1205" s="4" t="s">
        <v>22</v>
      </c>
      <c r="G1205" s="4" t="s">
        <v>59</v>
      </c>
      <c r="H1205" s="4" t="s">
        <v>3031</v>
      </c>
      <c r="I1205" s="57">
        <v>508</v>
      </c>
      <c r="J1205" s="5">
        <f t="shared" si="46"/>
        <v>27940</v>
      </c>
      <c r="K1205" s="6">
        <v>22</v>
      </c>
      <c r="L1205" s="6"/>
      <c r="M1205" s="4" t="s">
        <v>5732</v>
      </c>
      <c r="N1205" s="4" t="s">
        <v>5733</v>
      </c>
      <c r="O1205" s="4" t="s">
        <v>5734</v>
      </c>
      <c r="P1205" s="4" t="s">
        <v>5735</v>
      </c>
      <c r="Q1205" s="4" t="s">
        <v>20</v>
      </c>
      <c r="R1205" s="4" t="s">
        <v>22</v>
      </c>
      <c r="S1205" s="4" t="s">
        <v>22</v>
      </c>
      <c r="T1205" s="7">
        <v>48</v>
      </c>
    </row>
    <row r="1206" spans="1:20" s="1" customFormat="1">
      <c r="A1206" s="4" t="s">
        <v>5736</v>
      </c>
      <c r="B1206" s="4" t="s">
        <v>5737</v>
      </c>
      <c r="C1206" s="4" t="s">
        <v>5738</v>
      </c>
      <c r="D1206" s="4" t="s">
        <v>5739</v>
      </c>
      <c r="E1206" s="4" t="s">
        <v>5740</v>
      </c>
      <c r="F1206" s="4" t="s">
        <v>22</v>
      </c>
      <c r="G1206" s="4" t="s">
        <v>32</v>
      </c>
      <c r="H1206" s="4" t="s">
        <v>448</v>
      </c>
      <c r="I1206" s="57">
        <v>809</v>
      </c>
      <c r="J1206" s="5">
        <f t="shared" si="46"/>
        <v>9708</v>
      </c>
      <c r="K1206" s="6">
        <v>22</v>
      </c>
      <c r="L1206" s="6"/>
      <c r="M1206" s="4" t="s">
        <v>5741</v>
      </c>
      <c r="N1206" s="4" t="s">
        <v>113</v>
      </c>
      <c r="O1206" s="4" t="s">
        <v>448</v>
      </c>
      <c r="P1206" s="4" t="s">
        <v>5742</v>
      </c>
      <c r="Q1206" s="4" t="s">
        <v>20</v>
      </c>
      <c r="R1206" s="4" t="s">
        <v>22</v>
      </c>
      <c r="S1206" s="4" t="s">
        <v>22</v>
      </c>
      <c r="T1206" s="7">
        <v>48</v>
      </c>
    </row>
    <row r="1207" spans="1:20" s="1" customFormat="1">
      <c r="A1207" s="4" t="s">
        <v>5736</v>
      </c>
      <c r="B1207" s="4" t="s">
        <v>5737</v>
      </c>
      <c r="C1207" s="4" t="s">
        <v>5743</v>
      </c>
      <c r="D1207" s="4" t="s">
        <v>5744</v>
      </c>
      <c r="E1207" s="4" t="s">
        <v>5745</v>
      </c>
      <c r="F1207" s="4" t="s">
        <v>22</v>
      </c>
      <c r="G1207" s="4" t="s">
        <v>59</v>
      </c>
      <c r="H1207" s="4" t="s">
        <v>110</v>
      </c>
      <c r="I1207" s="57">
        <v>55</v>
      </c>
      <c r="J1207" s="5">
        <f t="shared" si="46"/>
        <v>550</v>
      </c>
      <c r="K1207" s="6">
        <v>22</v>
      </c>
      <c r="L1207" s="6"/>
      <c r="M1207" s="4" t="s">
        <v>5746</v>
      </c>
      <c r="N1207" s="4" t="s">
        <v>423</v>
      </c>
      <c r="O1207" s="4" t="s">
        <v>110</v>
      </c>
      <c r="P1207" s="4" t="s">
        <v>5747</v>
      </c>
      <c r="Q1207" s="4" t="s">
        <v>20</v>
      </c>
      <c r="R1207" s="4" t="s">
        <v>22</v>
      </c>
      <c r="S1207" s="4" t="s">
        <v>22</v>
      </c>
      <c r="T1207" s="7">
        <v>48</v>
      </c>
    </row>
    <row r="1208" spans="1:20" s="1" customFormat="1">
      <c r="A1208" s="4" t="s">
        <v>5736</v>
      </c>
      <c r="B1208" s="4" t="s">
        <v>5737</v>
      </c>
      <c r="C1208" s="4" t="s">
        <v>5751</v>
      </c>
      <c r="D1208" s="4" t="s">
        <v>5752</v>
      </c>
      <c r="E1208" s="4" t="s">
        <v>5753</v>
      </c>
      <c r="F1208" s="4" t="s">
        <v>22</v>
      </c>
      <c r="G1208" s="4" t="s">
        <v>59</v>
      </c>
      <c r="H1208" s="4" t="s">
        <v>27</v>
      </c>
      <c r="I1208" s="57">
        <v>175</v>
      </c>
      <c r="J1208" s="5">
        <f t="shared" si="46"/>
        <v>175</v>
      </c>
      <c r="K1208" s="6">
        <v>22</v>
      </c>
      <c r="L1208" s="6"/>
      <c r="M1208" s="4" t="s">
        <v>650</v>
      </c>
      <c r="N1208" s="4" t="s">
        <v>113</v>
      </c>
      <c r="O1208" s="4" t="s">
        <v>27</v>
      </c>
      <c r="P1208" s="4" t="s">
        <v>5754</v>
      </c>
      <c r="Q1208" s="4" t="s">
        <v>20</v>
      </c>
      <c r="R1208" s="4" t="s">
        <v>22</v>
      </c>
      <c r="S1208" s="4" t="s">
        <v>22</v>
      </c>
      <c r="T1208" s="7">
        <v>48</v>
      </c>
    </row>
    <row r="1209" spans="1:20" s="1" customFormat="1">
      <c r="A1209" s="4" t="s">
        <v>5736</v>
      </c>
      <c r="B1209" s="4" t="s">
        <v>5737</v>
      </c>
      <c r="C1209" s="4" t="s">
        <v>5755</v>
      </c>
      <c r="D1209" s="4" t="s">
        <v>5756</v>
      </c>
      <c r="E1209" s="4" t="s">
        <v>5757</v>
      </c>
      <c r="F1209" s="4" t="s">
        <v>22</v>
      </c>
      <c r="G1209" s="4" t="s">
        <v>59</v>
      </c>
      <c r="H1209" s="4" t="s">
        <v>16</v>
      </c>
      <c r="I1209" s="57">
        <v>470</v>
      </c>
      <c r="J1209" s="5">
        <f t="shared" si="46"/>
        <v>940</v>
      </c>
      <c r="K1209" s="6">
        <v>22</v>
      </c>
      <c r="L1209" s="6"/>
      <c r="M1209" s="4" t="s">
        <v>3705</v>
      </c>
      <c r="N1209" s="4" t="s">
        <v>2091</v>
      </c>
      <c r="O1209" s="4" t="s">
        <v>232</v>
      </c>
      <c r="P1209" s="4" t="s">
        <v>5758</v>
      </c>
      <c r="Q1209" s="4" t="s">
        <v>20</v>
      </c>
      <c r="R1209" s="4" t="s">
        <v>22</v>
      </c>
      <c r="S1209" s="4" t="s">
        <v>22</v>
      </c>
      <c r="T1209" s="7">
        <v>48</v>
      </c>
    </row>
    <row r="1210" spans="1:20" s="1" customFormat="1">
      <c r="A1210" s="4" t="s">
        <v>5736</v>
      </c>
      <c r="B1210" s="4" t="s">
        <v>5737</v>
      </c>
      <c r="C1210" s="4" t="s">
        <v>5759</v>
      </c>
      <c r="D1210" s="4" t="s">
        <v>5760</v>
      </c>
      <c r="E1210" s="4" t="s">
        <v>5761</v>
      </c>
      <c r="F1210" s="4" t="s">
        <v>22</v>
      </c>
      <c r="G1210" s="4" t="s">
        <v>59</v>
      </c>
      <c r="H1210" s="4" t="s">
        <v>27</v>
      </c>
      <c r="I1210" s="57">
        <v>396</v>
      </c>
      <c r="J1210" s="5">
        <f t="shared" si="46"/>
        <v>396</v>
      </c>
      <c r="K1210" s="6">
        <v>22</v>
      </c>
      <c r="L1210" s="6"/>
      <c r="M1210" s="4" t="s">
        <v>1785</v>
      </c>
      <c r="N1210" s="4" t="s">
        <v>113</v>
      </c>
      <c r="O1210" s="4" t="s">
        <v>27</v>
      </c>
      <c r="P1210" s="4" t="s">
        <v>5762</v>
      </c>
      <c r="Q1210" s="4" t="s">
        <v>20</v>
      </c>
      <c r="R1210" s="4" t="s">
        <v>22</v>
      </c>
      <c r="S1210" s="4" t="s">
        <v>22</v>
      </c>
      <c r="T1210" s="7">
        <v>48</v>
      </c>
    </row>
    <row r="1211" spans="1:20" s="1" customFormat="1">
      <c r="A1211" s="4" t="s">
        <v>5736</v>
      </c>
      <c r="B1211" s="4" t="s">
        <v>5737</v>
      </c>
      <c r="C1211" s="4" t="s">
        <v>5763</v>
      </c>
      <c r="D1211" s="4" t="s">
        <v>5764</v>
      </c>
      <c r="E1211" s="4" t="s">
        <v>5765</v>
      </c>
      <c r="F1211" s="4" t="s">
        <v>22</v>
      </c>
      <c r="G1211" s="4" t="s">
        <v>59</v>
      </c>
      <c r="H1211" s="4" t="s">
        <v>27</v>
      </c>
      <c r="I1211" s="57">
        <v>396</v>
      </c>
      <c r="J1211" s="5">
        <f t="shared" si="46"/>
        <v>396</v>
      </c>
      <c r="K1211" s="6">
        <v>22</v>
      </c>
      <c r="L1211" s="6"/>
      <c r="M1211" s="4" t="s">
        <v>1785</v>
      </c>
      <c r="N1211" s="4" t="s">
        <v>113</v>
      </c>
      <c r="O1211" s="4" t="s">
        <v>27</v>
      </c>
      <c r="P1211" s="4" t="s">
        <v>5766</v>
      </c>
      <c r="Q1211" s="4" t="s">
        <v>20</v>
      </c>
      <c r="R1211" s="4" t="s">
        <v>22</v>
      </c>
      <c r="S1211" s="4" t="s">
        <v>22</v>
      </c>
      <c r="T1211" s="7">
        <v>48</v>
      </c>
    </row>
    <row r="1212" spans="1:20" s="1" customFormat="1">
      <c r="A1212" s="4" t="s">
        <v>5736</v>
      </c>
      <c r="B1212" s="4" t="s">
        <v>5737</v>
      </c>
      <c r="C1212" s="4" t="s">
        <v>5767</v>
      </c>
      <c r="D1212" s="4" t="s">
        <v>5768</v>
      </c>
      <c r="E1212" s="4" t="s">
        <v>5769</v>
      </c>
      <c r="F1212" s="4" t="s">
        <v>22</v>
      </c>
      <c r="G1212" s="4" t="s">
        <v>59</v>
      </c>
      <c r="H1212" s="4" t="s">
        <v>201</v>
      </c>
      <c r="I1212" s="57">
        <v>470</v>
      </c>
      <c r="J1212" s="5">
        <f t="shared" si="46"/>
        <v>1410</v>
      </c>
      <c r="K1212" s="6">
        <v>22</v>
      </c>
      <c r="L1212" s="6"/>
      <c r="M1212" s="4" t="s">
        <v>5770</v>
      </c>
      <c r="N1212" s="4" t="s">
        <v>2091</v>
      </c>
      <c r="O1212" s="4" t="s">
        <v>1964</v>
      </c>
      <c r="P1212" s="4" t="s">
        <v>5771</v>
      </c>
      <c r="Q1212" s="4" t="s">
        <v>20</v>
      </c>
      <c r="R1212" s="4" t="s">
        <v>22</v>
      </c>
      <c r="S1212" s="4" t="s">
        <v>22</v>
      </c>
      <c r="T1212" s="7">
        <v>48</v>
      </c>
    </row>
    <row r="1213" spans="1:20" s="1" customFormat="1">
      <c r="A1213" s="4" t="s">
        <v>5736</v>
      </c>
      <c r="B1213" s="4" t="s">
        <v>5737</v>
      </c>
      <c r="C1213" s="4" t="s">
        <v>5772</v>
      </c>
      <c r="D1213" s="4" t="s">
        <v>5773</v>
      </c>
      <c r="E1213" s="4" t="s">
        <v>5774</v>
      </c>
      <c r="F1213" s="4" t="s">
        <v>22</v>
      </c>
      <c r="G1213" s="4" t="s">
        <v>59</v>
      </c>
      <c r="H1213" s="4" t="s">
        <v>16</v>
      </c>
      <c r="I1213" s="57">
        <v>470</v>
      </c>
      <c r="J1213" s="5">
        <f t="shared" si="46"/>
        <v>940</v>
      </c>
      <c r="K1213" s="6">
        <v>22</v>
      </c>
      <c r="L1213" s="6"/>
      <c r="M1213" s="4" t="s">
        <v>3705</v>
      </c>
      <c r="N1213" s="4" t="s">
        <v>2091</v>
      </c>
      <c r="O1213" s="4" t="s">
        <v>232</v>
      </c>
      <c r="P1213" s="4" t="s">
        <v>5775</v>
      </c>
      <c r="Q1213" s="4" t="s">
        <v>20</v>
      </c>
      <c r="R1213" s="4" t="s">
        <v>22</v>
      </c>
      <c r="S1213" s="4" t="s">
        <v>22</v>
      </c>
      <c r="T1213" s="7">
        <v>48</v>
      </c>
    </row>
    <row r="1214" spans="1:20" s="1" customFormat="1">
      <c r="A1214" s="4" t="s">
        <v>5736</v>
      </c>
      <c r="B1214" s="4" t="s">
        <v>5737</v>
      </c>
      <c r="C1214" s="4" t="s">
        <v>5776</v>
      </c>
      <c r="D1214" s="4" t="s">
        <v>5777</v>
      </c>
      <c r="E1214" s="4" t="s">
        <v>5778</v>
      </c>
      <c r="F1214" s="4" t="s">
        <v>22</v>
      </c>
      <c r="G1214" s="4" t="s">
        <v>59</v>
      </c>
      <c r="H1214" s="4" t="s">
        <v>201</v>
      </c>
      <c r="I1214" s="57">
        <v>470</v>
      </c>
      <c r="J1214" s="5">
        <f t="shared" si="46"/>
        <v>1410</v>
      </c>
      <c r="K1214" s="6">
        <v>22</v>
      </c>
      <c r="L1214" s="6"/>
      <c r="M1214" s="4" t="s">
        <v>5770</v>
      </c>
      <c r="N1214" s="4" t="s">
        <v>2091</v>
      </c>
      <c r="O1214" s="4" t="s">
        <v>1964</v>
      </c>
      <c r="P1214" s="4" t="s">
        <v>5779</v>
      </c>
      <c r="Q1214" s="4" t="s">
        <v>20</v>
      </c>
      <c r="R1214" s="4" t="s">
        <v>22</v>
      </c>
      <c r="S1214" s="4" t="s">
        <v>22</v>
      </c>
      <c r="T1214" s="7">
        <v>48</v>
      </c>
    </row>
    <row r="1215" spans="1:20" s="1" customFormat="1">
      <c r="A1215" s="4" t="s">
        <v>5736</v>
      </c>
      <c r="B1215" s="4" t="s">
        <v>5737</v>
      </c>
      <c r="C1215" s="4" t="s">
        <v>5780</v>
      </c>
      <c r="D1215" s="4" t="s">
        <v>5781</v>
      </c>
      <c r="E1215" s="4" t="s">
        <v>5782</v>
      </c>
      <c r="F1215" s="4" t="s">
        <v>22</v>
      </c>
      <c r="G1215" s="4" t="s">
        <v>59</v>
      </c>
      <c r="H1215" s="4" t="s">
        <v>201</v>
      </c>
      <c r="I1215" s="57">
        <v>470</v>
      </c>
      <c r="J1215" s="5">
        <f t="shared" si="46"/>
        <v>1410</v>
      </c>
      <c r="K1215" s="6">
        <v>22</v>
      </c>
      <c r="L1215" s="6"/>
      <c r="M1215" s="4" t="s">
        <v>5770</v>
      </c>
      <c r="N1215" s="4" t="s">
        <v>2091</v>
      </c>
      <c r="O1215" s="4" t="s">
        <v>1964</v>
      </c>
      <c r="P1215" s="4" t="s">
        <v>5783</v>
      </c>
      <c r="Q1215" s="4" t="s">
        <v>20</v>
      </c>
      <c r="R1215" s="4" t="s">
        <v>22</v>
      </c>
      <c r="S1215" s="4" t="s">
        <v>22</v>
      </c>
      <c r="T1215" s="7">
        <v>48</v>
      </c>
    </row>
    <row r="1216" spans="1:20" s="1" customFormat="1">
      <c r="A1216" s="4" t="s">
        <v>5736</v>
      </c>
      <c r="B1216" s="4" t="s">
        <v>5737</v>
      </c>
      <c r="C1216" s="4" t="s">
        <v>5784</v>
      </c>
      <c r="D1216" s="4" t="s">
        <v>5785</v>
      </c>
      <c r="E1216" s="4" t="s">
        <v>5786</v>
      </c>
      <c r="F1216" s="4" t="s">
        <v>22</v>
      </c>
      <c r="G1216" s="4" t="s">
        <v>59</v>
      </c>
      <c r="H1216" s="4" t="s">
        <v>16</v>
      </c>
      <c r="I1216" s="57">
        <v>420</v>
      </c>
      <c r="J1216" s="5">
        <f t="shared" si="46"/>
        <v>840</v>
      </c>
      <c r="K1216" s="6">
        <v>22</v>
      </c>
      <c r="L1216" s="6"/>
      <c r="M1216" s="4" t="s">
        <v>3829</v>
      </c>
      <c r="N1216" s="4" t="s">
        <v>113</v>
      </c>
      <c r="O1216" s="4" t="s">
        <v>16</v>
      </c>
      <c r="P1216" s="4" t="s">
        <v>5787</v>
      </c>
      <c r="Q1216" s="4" t="s">
        <v>20</v>
      </c>
      <c r="R1216" s="4" t="s">
        <v>22</v>
      </c>
      <c r="S1216" s="4" t="s">
        <v>22</v>
      </c>
      <c r="T1216" s="7">
        <v>48</v>
      </c>
    </row>
    <row r="1217" spans="1:20" s="1" customFormat="1">
      <c r="A1217" s="4" t="s">
        <v>5736</v>
      </c>
      <c r="B1217" s="4" t="s">
        <v>5737</v>
      </c>
      <c r="C1217" s="4" t="s">
        <v>5788</v>
      </c>
      <c r="D1217" s="4" t="s">
        <v>5789</v>
      </c>
      <c r="E1217" s="4" t="s">
        <v>5790</v>
      </c>
      <c r="F1217" s="4" t="s">
        <v>22</v>
      </c>
      <c r="G1217" s="4" t="s">
        <v>59</v>
      </c>
      <c r="H1217" s="4" t="s">
        <v>27</v>
      </c>
      <c r="I1217" s="57">
        <v>396</v>
      </c>
      <c r="J1217" s="5">
        <f t="shared" si="46"/>
        <v>396</v>
      </c>
      <c r="K1217" s="6">
        <v>22</v>
      </c>
      <c r="L1217" s="6"/>
      <c r="M1217" s="4" t="s">
        <v>1785</v>
      </c>
      <c r="N1217" s="4" t="s">
        <v>113</v>
      </c>
      <c r="O1217" s="4" t="s">
        <v>27</v>
      </c>
      <c r="P1217" s="4" t="s">
        <v>5791</v>
      </c>
      <c r="Q1217" s="4" t="s">
        <v>20</v>
      </c>
      <c r="R1217" s="4" t="s">
        <v>22</v>
      </c>
      <c r="S1217" s="4" t="s">
        <v>22</v>
      </c>
      <c r="T1217" s="7">
        <v>48</v>
      </c>
    </row>
    <row r="1218" spans="1:20" s="1" customFormat="1">
      <c r="A1218" s="9" t="s">
        <v>5736</v>
      </c>
      <c r="B1218" s="9" t="s">
        <v>5737</v>
      </c>
      <c r="C1218" s="9" t="s">
        <v>8169</v>
      </c>
      <c r="D1218" s="9" t="s">
        <v>8170</v>
      </c>
      <c r="E1218" s="9" t="s">
        <v>8171</v>
      </c>
      <c r="F1218" s="9" t="s">
        <v>22</v>
      </c>
      <c r="G1218" s="9" t="s">
        <v>59</v>
      </c>
      <c r="H1218" s="9" t="s">
        <v>16</v>
      </c>
      <c r="I1218" s="58">
        <v>0</v>
      </c>
      <c r="J1218" s="10">
        <v>0</v>
      </c>
      <c r="K1218" s="12">
        <v>22</v>
      </c>
      <c r="L1218" s="12" t="s">
        <v>8172</v>
      </c>
      <c r="M1218" s="4" t="s">
        <v>8173</v>
      </c>
      <c r="N1218" s="9" t="s">
        <v>2572</v>
      </c>
      <c r="O1218" s="9" t="s">
        <v>16</v>
      </c>
      <c r="P1218" s="4" t="s">
        <v>8174</v>
      </c>
      <c r="Q1218" s="4" t="s">
        <v>20</v>
      </c>
      <c r="R1218" s="4" t="s">
        <v>22</v>
      </c>
      <c r="S1218" s="9" t="s">
        <v>22</v>
      </c>
      <c r="T1218" s="13">
        <v>48</v>
      </c>
    </row>
    <row r="1219" spans="1:20" s="1" customFormat="1">
      <c r="A1219" s="4" t="s">
        <v>5736</v>
      </c>
      <c r="B1219" s="4" t="s">
        <v>5737</v>
      </c>
      <c r="C1219" s="4" t="s">
        <v>5792</v>
      </c>
      <c r="D1219" s="4" t="s">
        <v>5793</v>
      </c>
      <c r="E1219" s="4" t="s">
        <v>5794</v>
      </c>
      <c r="F1219" s="4" t="s">
        <v>22</v>
      </c>
      <c r="G1219" s="4" t="s">
        <v>59</v>
      </c>
      <c r="H1219" s="4" t="s">
        <v>16</v>
      </c>
      <c r="I1219" s="57">
        <v>130</v>
      </c>
      <c r="J1219" s="5">
        <f t="shared" ref="J1219:J1250" si="48">H1219*I1219</f>
        <v>260</v>
      </c>
      <c r="K1219" s="6">
        <v>22</v>
      </c>
      <c r="L1219" s="6"/>
      <c r="M1219" s="4" t="s">
        <v>718</v>
      </c>
      <c r="N1219" s="4" t="s">
        <v>423</v>
      </c>
      <c r="O1219" s="4" t="s">
        <v>16</v>
      </c>
      <c r="P1219" s="4" t="s">
        <v>5795</v>
      </c>
      <c r="Q1219" s="4" t="s">
        <v>20</v>
      </c>
      <c r="R1219" s="4" t="s">
        <v>22</v>
      </c>
      <c r="S1219" s="4" t="s">
        <v>22</v>
      </c>
      <c r="T1219" s="7">
        <v>48</v>
      </c>
    </row>
    <row r="1220" spans="1:20" s="1" customFormat="1">
      <c r="A1220" s="4" t="s">
        <v>5736</v>
      </c>
      <c r="B1220" s="4" t="s">
        <v>5737</v>
      </c>
      <c r="C1220" s="4" t="s">
        <v>5796</v>
      </c>
      <c r="D1220" s="4" t="s">
        <v>5797</v>
      </c>
      <c r="E1220" s="4" t="s">
        <v>5798</v>
      </c>
      <c r="F1220" s="4" t="s">
        <v>22</v>
      </c>
      <c r="G1220" s="4" t="s">
        <v>32</v>
      </c>
      <c r="H1220" s="4" t="s">
        <v>27</v>
      </c>
      <c r="I1220" s="57">
        <v>485</v>
      </c>
      <c r="J1220" s="5">
        <f t="shared" si="48"/>
        <v>485</v>
      </c>
      <c r="K1220" s="6">
        <v>22</v>
      </c>
      <c r="L1220" s="6"/>
      <c r="M1220" s="4" t="s">
        <v>405</v>
      </c>
      <c r="N1220" s="4" t="s">
        <v>113</v>
      </c>
      <c r="O1220" s="4" t="s">
        <v>27</v>
      </c>
      <c r="P1220" s="4" t="s">
        <v>5799</v>
      </c>
      <c r="Q1220" s="4" t="s">
        <v>20</v>
      </c>
      <c r="R1220" s="4" t="s">
        <v>22</v>
      </c>
      <c r="S1220" s="4" t="s">
        <v>22</v>
      </c>
      <c r="T1220" s="7">
        <v>48</v>
      </c>
    </row>
    <row r="1221" spans="1:20" s="1" customFormat="1">
      <c r="A1221" s="4" t="s">
        <v>5800</v>
      </c>
      <c r="B1221" s="4" t="s">
        <v>5801</v>
      </c>
      <c r="C1221" s="4" t="s">
        <v>5802</v>
      </c>
      <c r="D1221" s="4" t="s">
        <v>5803</v>
      </c>
      <c r="E1221" s="4" t="s">
        <v>5804</v>
      </c>
      <c r="F1221" s="4" t="s">
        <v>5805</v>
      </c>
      <c r="G1221" s="4" t="s">
        <v>32</v>
      </c>
      <c r="H1221" s="4" t="s">
        <v>544</v>
      </c>
      <c r="I1221" s="57">
        <v>19.5</v>
      </c>
      <c r="J1221" s="5">
        <f t="shared" si="48"/>
        <v>585</v>
      </c>
      <c r="K1221" s="6">
        <v>22</v>
      </c>
      <c r="L1221" s="6"/>
      <c r="M1221" s="4" t="s">
        <v>826</v>
      </c>
      <c r="N1221" s="4" t="s">
        <v>3265</v>
      </c>
      <c r="O1221" s="4" t="s">
        <v>544</v>
      </c>
      <c r="P1221" s="4" t="s">
        <v>5806</v>
      </c>
      <c r="Q1221" s="4" t="s">
        <v>20</v>
      </c>
      <c r="R1221" s="4" t="s">
        <v>22</v>
      </c>
      <c r="S1221" s="4" t="s">
        <v>22</v>
      </c>
      <c r="T1221" s="7">
        <v>48</v>
      </c>
    </row>
    <row r="1222" spans="1:20" s="1" customFormat="1">
      <c r="A1222" s="4" t="s">
        <v>5800</v>
      </c>
      <c r="B1222" s="4" t="s">
        <v>5801</v>
      </c>
      <c r="C1222" s="4" t="s">
        <v>5807</v>
      </c>
      <c r="D1222" s="4" t="s">
        <v>5808</v>
      </c>
      <c r="E1222" s="4" t="s">
        <v>22</v>
      </c>
      <c r="F1222" s="4" t="s">
        <v>22</v>
      </c>
      <c r="G1222" s="4" t="s">
        <v>32</v>
      </c>
      <c r="H1222" s="4" t="s">
        <v>201</v>
      </c>
      <c r="I1222" s="57">
        <v>300</v>
      </c>
      <c r="J1222" s="5">
        <f t="shared" si="48"/>
        <v>900</v>
      </c>
      <c r="K1222" s="6">
        <v>22</v>
      </c>
      <c r="L1222" s="6"/>
      <c r="M1222" s="4" t="s">
        <v>2776</v>
      </c>
      <c r="N1222" s="4" t="s">
        <v>3265</v>
      </c>
      <c r="O1222" s="4" t="s">
        <v>201</v>
      </c>
      <c r="P1222" s="4" t="s">
        <v>5809</v>
      </c>
      <c r="Q1222" s="4" t="s">
        <v>20</v>
      </c>
      <c r="R1222" s="4" t="s">
        <v>22</v>
      </c>
      <c r="S1222" s="4" t="s">
        <v>22</v>
      </c>
      <c r="T1222" s="7">
        <v>48</v>
      </c>
    </row>
    <row r="1223" spans="1:20" s="1" customFormat="1">
      <c r="A1223" s="4" t="s">
        <v>5800</v>
      </c>
      <c r="B1223" s="4" t="s">
        <v>5801</v>
      </c>
      <c r="C1223" s="4" t="s">
        <v>5810</v>
      </c>
      <c r="D1223" s="4" t="s">
        <v>5811</v>
      </c>
      <c r="E1223" s="4" t="s">
        <v>5812</v>
      </c>
      <c r="F1223" s="4" t="s">
        <v>22</v>
      </c>
      <c r="G1223" s="4" t="s">
        <v>32</v>
      </c>
      <c r="H1223" s="4" t="s">
        <v>110</v>
      </c>
      <c r="I1223" s="57">
        <v>9</v>
      </c>
      <c r="J1223" s="5">
        <f t="shared" si="48"/>
        <v>90</v>
      </c>
      <c r="K1223" s="6">
        <v>22</v>
      </c>
      <c r="L1223" s="6"/>
      <c r="M1223" s="4" t="s">
        <v>1146</v>
      </c>
      <c r="N1223" s="4" t="s">
        <v>3265</v>
      </c>
      <c r="O1223" s="4" t="s">
        <v>110</v>
      </c>
      <c r="P1223" s="4" t="s">
        <v>5813</v>
      </c>
      <c r="Q1223" s="4" t="s">
        <v>20</v>
      </c>
      <c r="R1223" s="4" t="s">
        <v>22</v>
      </c>
      <c r="S1223" s="4" t="s">
        <v>22</v>
      </c>
      <c r="T1223" s="7"/>
    </row>
    <row r="1224" spans="1:20" s="1" customFormat="1">
      <c r="A1224" s="4" t="s">
        <v>5800</v>
      </c>
      <c r="B1224" s="4" t="s">
        <v>5801</v>
      </c>
      <c r="C1224" s="4" t="s">
        <v>5814</v>
      </c>
      <c r="D1224" s="4" t="s">
        <v>5815</v>
      </c>
      <c r="E1224" s="4" t="s">
        <v>5816</v>
      </c>
      <c r="F1224" s="4" t="s">
        <v>22</v>
      </c>
      <c r="G1224" s="4" t="s">
        <v>32</v>
      </c>
      <c r="H1224" s="4" t="s">
        <v>1182</v>
      </c>
      <c r="I1224" s="57">
        <v>1.2</v>
      </c>
      <c r="J1224" s="5">
        <f t="shared" si="48"/>
        <v>72</v>
      </c>
      <c r="K1224" s="6">
        <v>22</v>
      </c>
      <c r="L1224" s="6"/>
      <c r="M1224" s="4" t="s">
        <v>5817</v>
      </c>
      <c r="N1224" s="4" t="s">
        <v>3265</v>
      </c>
      <c r="O1224" s="4" t="s">
        <v>1182</v>
      </c>
      <c r="P1224" s="4" t="s">
        <v>5818</v>
      </c>
      <c r="Q1224" s="4" t="s">
        <v>20</v>
      </c>
      <c r="R1224" s="4" t="s">
        <v>22</v>
      </c>
      <c r="S1224" s="4" t="s">
        <v>22</v>
      </c>
      <c r="T1224" s="7"/>
    </row>
    <row r="1225" spans="1:20" s="1" customFormat="1">
      <c r="A1225" s="4" t="s">
        <v>5819</v>
      </c>
      <c r="B1225" s="4" t="s">
        <v>5820</v>
      </c>
      <c r="C1225" s="4" t="s">
        <v>7709</v>
      </c>
      <c r="D1225" s="4" t="s">
        <v>7548</v>
      </c>
      <c r="E1225" s="4" t="s">
        <v>22</v>
      </c>
      <c r="F1225" s="4" t="s">
        <v>5821</v>
      </c>
      <c r="G1225" s="4" t="s">
        <v>59</v>
      </c>
      <c r="H1225" s="4" t="s">
        <v>27</v>
      </c>
      <c r="I1225" s="57">
        <v>760</v>
      </c>
      <c r="J1225" s="5">
        <f t="shared" si="48"/>
        <v>760</v>
      </c>
      <c r="K1225" s="14">
        <v>22</v>
      </c>
      <c r="L1225" s="6"/>
      <c r="M1225" s="4" t="s">
        <v>33</v>
      </c>
      <c r="N1225" s="4" t="s">
        <v>34</v>
      </c>
      <c r="O1225" s="4" t="s">
        <v>27</v>
      </c>
      <c r="P1225" s="4" t="s">
        <v>5822</v>
      </c>
      <c r="Q1225" s="4" t="s">
        <v>20</v>
      </c>
      <c r="R1225" s="4" t="s">
        <v>1696</v>
      </c>
      <c r="S1225" s="4" t="s">
        <v>22</v>
      </c>
      <c r="T1225" s="7">
        <v>48</v>
      </c>
    </row>
    <row r="1226" spans="1:20" s="1" customFormat="1">
      <c r="A1226" s="4" t="s">
        <v>5819</v>
      </c>
      <c r="B1226" s="4" t="s">
        <v>5820</v>
      </c>
      <c r="C1226" s="4" t="s">
        <v>7710</v>
      </c>
      <c r="D1226" s="4" t="s">
        <v>7549</v>
      </c>
      <c r="E1226" s="4" t="s">
        <v>22</v>
      </c>
      <c r="F1226" s="4" t="s">
        <v>5823</v>
      </c>
      <c r="G1226" s="4" t="s">
        <v>59</v>
      </c>
      <c r="H1226" s="4" t="s">
        <v>27</v>
      </c>
      <c r="I1226" s="57">
        <v>1058</v>
      </c>
      <c r="J1226" s="5">
        <f t="shared" si="48"/>
        <v>1058</v>
      </c>
      <c r="K1226" s="14">
        <v>22</v>
      </c>
      <c r="L1226" s="6"/>
      <c r="M1226" s="4" t="s">
        <v>33</v>
      </c>
      <c r="N1226" s="4" t="s">
        <v>34</v>
      </c>
      <c r="O1226" s="4" t="s">
        <v>27</v>
      </c>
      <c r="P1226" s="4" t="s">
        <v>5824</v>
      </c>
      <c r="Q1226" s="4" t="s">
        <v>20</v>
      </c>
      <c r="R1226" s="4" t="s">
        <v>1633</v>
      </c>
      <c r="S1226" s="4" t="s">
        <v>22</v>
      </c>
      <c r="T1226" s="7">
        <v>48</v>
      </c>
    </row>
    <row r="1227" spans="1:20" s="1" customFormat="1">
      <c r="A1227" s="4" t="s">
        <v>5819</v>
      </c>
      <c r="B1227" s="4" t="s">
        <v>5820</v>
      </c>
      <c r="C1227" s="4" t="s">
        <v>7711</v>
      </c>
      <c r="D1227" s="4" t="s">
        <v>7550</v>
      </c>
      <c r="E1227" s="4" t="s">
        <v>22</v>
      </c>
      <c r="F1227" s="4" t="s">
        <v>5825</v>
      </c>
      <c r="G1227" s="4" t="s">
        <v>59</v>
      </c>
      <c r="H1227" s="4" t="s">
        <v>27</v>
      </c>
      <c r="I1227" s="57">
        <v>710</v>
      </c>
      <c r="J1227" s="5">
        <f t="shared" si="48"/>
        <v>710</v>
      </c>
      <c r="K1227" s="14">
        <v>22</v>
      </c>
      <c r="L1227" s="6"/>
      <c r="M1227" s="4" t="s">
        <v>33</v>
      </c>
      <c r="N1227" s="4" t="s">
        <v>34</v>
      </c>
      <c r="O1227" s="4" t="s">
        <v>27</v>
      </c>
      <c r="P1227" s="4" t="s">
        <v>5826</v>
      </c>
      <c r="Q1227" s="4" t="s">
        <v>20</v>
      </c>
      <c r="R1227" s="4" t="s">
        <v>1633</v>
      </c>
      <c r="S1227" s="4" t="s">
        <v>22</v>
      </c>
      <c r="T1227" s="7">
        <v>48</v>
      </c>
    </row>
    <row r="1228" spans="1:20" s="1" customFormat="1">
      <c r="A1228" s="4" t="s">
        <v>5819</v>
      </c>
      <c r="B1228" s="4" t="s">
        <v>5820</v>
      </c>
      <c r="C1228" s="4" t="s">
        <v>7712</v>
      </c>
      <c r="D1228" s="4" t="s">
        <v>7551</v>
      </c>
      <c r="E1228" s="4" t="s">
        <v>22</v>
      </c>
      <c r="F1228" s="4" t="s">
        <v>5827</v>
      </c>
      <c r="G1228" s="4" t="s">
        <v>59</v>
      </c>
      <c r="H1228" s="4" t="s">
        <v>27</v>
      </c>
      <c r="I1228" s="57">
        <v>1079</v>
      </c>
      <c r="J1228" s="5">
        <f t="shared" si="48"/>
        <v>1079</v>
      </c>
      <c r="K1228" s="14">
        <v>22</v>
      </c>
      <c r="L1228" s="6"/>
      <c r="M1228" s="4" t="s">
        <v>33</v>
      </c>
      <c r="N1228" s="4" t="s">
        <v>34</v>
      </c>
      <c r="O1228" s="4" t="s">
        <v>27</v>
      </c>
      <c r="P1228" s="4" t="s">
        <v>5828</v>
      </c>
      <c r="Q1228" s="4" t="s">
        <v>20</v>
      </c>
      <c r="R1228" s="4" t="s">
        <v>1633</v>
      </c>
      <c r="S1228" s="4" t="s">
        <v>22</v>
      </c>
      <c r="T1228" s="7">
        <v>48</v>
      </c>
    </row>
    <row r="1229" spans="1:20" s="1" customFormat="1">
      <c r="A1229" s="4" t="s">
        <v>5819</v>
      </c>
      <c r="B1229" s="4" t="s">
        <v>5820</v>
      </c>
      <c r="C1229" s="4" t="s">
        <v>7713</v>
      </c>
      <c r="D1229" s="4" t="s">
        <v>7552</v>
      </c>
      <c r="E1229" s="4" t="s">
        <v>22</v>
      </c>
      <c r="F1229" s="4" t="s">
        <v>5829</v>
      </c>
      <c r="G1229" s="4" t="s">
        <v>59</v>
      </c>
      <c r="H1229" s="4" t="s">
        <v>27</v>
      </c>
      <c r="I1229" s="57">
        <v>973</v>
      </c>
      <c r="J1229" s="5">
        <f t="shared" si="48"/>
        <v>973</v>
      </c>
      <c r="K1229" s="14">
        <v>22</v>
      </c>
      <c r="L1229" s="6"/>
      <c r="M1229" s="4" t="s">
        <v>33</v>
      </c>
      <c r="N1229" s="4" t="s">
        <v>34</v>
      </c>
      <c r="O1229" s="4" t="s">
        <v>27</v>
      </c>
      <c r="P1229" s="4" t="s">
        <v>5830</v>
      </c>
      <c r="Q1229" s="4" t="s">
        <v>20</v>
      </c>
      <c r="R1229" s="4" t="s">
        <v>1633</v>
      </c>
      <c r="S1229" s="4" t="s">
        <v>22</v>
      </c>
      <c r="T1229" s="7">
        <v>48</v>
      </c>
    </row>
    <row r="1230" spans="1:20" s="1" customFormat="1">
      <c r="A1230" s="4" t="s">
        <v>5819</v>
      </c>
      <c r="B1230" s="4" t="s">
        <v>5820</v>
      </c>
      <c r="C1230" s="4" t="s">
        <v>7714</v>
      </c>
      <c r="D1230" s="4" t="s">
        <v>7553</v>
      </c>
      <c r="E1230" s="4" t="s">
        <v>22</v>
      </c>
      <c r="F1230" s="4" t="s">
        <v>5831</v>
      </c>
      <c r="G1230" s="4" t="s">
        <v>59</v>
      </c>
      <c r="H1230" s="4" t="s">
        <v>27</v>
      </c>
      <c r="I1230" s="57">
        <v>1079</v>
      </c>
      <c r="J1230" s="5">
        <f t="shared" si="48"/>
        <v>1079</v>
      </c>
      <c r="K1230" s="14">
        <v>22</v>
      </c>
      <c r="L1230" s="6"/>
      <c r="M1230" s="4" t="s">
        <v>33</v>
      </c>
      <c r="N1230" s="4" t="s">
        <v>34</v>
      </c>
      <c r="O1230" s="4" t="s">
        <v>27</v>
      </c>
      <c r="P1230" s="4" t="s">
        <v>5832</v>
      </c>
      <c r="Q1230" s="4" t="s">
        <v>20</v>
      </c>
      <c r="R1230" s="4" t="s">
        <v>1633</v>
      </c>
      <c r="S1230" s="4" t="s">
        <v>22</v>
      </c>
      <c r="T1230" s="7">
        <v>48</v>
      </c>
    </row>
    <row r="1231" spans="1:20" s="1" customFormat="1">
      <c r="A1231" s="4" t="s">
        <v>5819</v>
      </c>
      <c r="B1231" s="4" t="s">
        <v>5820</v>
      </c>
      <c r="C1231" s="4" t="s">
        <v>7715</v>
      </c>
      <c r="D1231" s="4" t="s">
        <v>7554</v>
      </c>
      <c r="E1231" s="4" t="s">
        <v>22</v>
      </c>
      <c r="F1231" s="4" t="s">
        <v>5833</v>
      </c>
      <c r="G1231" s="4" t="s">
        <v>59</v>
      </c>
      <c r="H1231" s="4" t="s">
        <v>27</v>
      </c>
      <c r="I1231" s="57">
        <v>931</v>
      </c>
      <c r="J1231" s="5">
        <f t="shared" si="48"/>
        <v>931</v>
      </c>
      <c r="K1231" s="14">
        <v>22</v>
      </c>
      <c r="L1231" s="6"/>
      <c r="M1231" s="4" t="s">
        <v>33</v>
      </c>
      <c r="N1231" s="4" t="s">
        <v>34</v>
      </c>
      <c r="O1231" s="4" t="s">
        <v>27</v>
      </c>
      <c r="P1231" s="4" t="s">
        <v>5834</v>
      </c>
      <c r="Q1231" s="4" t="s">
        <v>20</v>
      </c>
      <c r="R1231" s="4" t="s">
        <v>1633</v>
      </c>
      <c r="S1231" s="4" t="s">
        <v>22</v>
      </c>
      <c r="T1231" s="7">
        <v>48</v>
      </c>
    </row>
    <row r="1232" spans="1:20" s="1" customFormat="1">
      <c r="A1232" s="4" t="s">
        <v>5819</v>
      </c>
      <c r="B1232" s="4" t="s">
        <v>5820</v>
      </c>
      <c r="C1232" s="4" t="s">
        <v>7716</v>
      </c>
      <c r="D1232" s="4" t="s">
        <v>7555</v>
      </c>
      <c r="E1232" s="4" t="s">
        <v>22</v>
      </c>
      <c r="F1232" s="4" t="s">
        <v>5835</v>
      </c>
      <c r="G1232" s="4" t="s">
        <v>59</v>
      </c>
      <c r="H1232" s="4" t="s">
        <v>201</v>
      </c>
      <c r="I1232" s="57">
        <v>866</v>
      </c>
      <c r="J1232" s="5">
        <f t="shared" si="48"/>
        <v>2598</v>
      </c>
      <c r="K1232" s="14">
        <v>22</v>
      </c>
      <c r="L1232" s="6"/>
      <c r="M1232" s="4" t="s">
        <v>33</v>
      </c>
      <c r="N1232" s="4" t="s">
        <v>34</v>
      </c>
      <c r="O1232" s="4" t="s">
        <v>201</v>
      </c>
      <c r="P1232" s="4" t="s">
        <v>5836</v>
      </c>
      <c r="Q1232" s="4" t="s">
        <v>20</v>
      </c>
      <c r="R1232" s="4" t="s">
        <v>1633</v>
      </c>
      <c r="S1232" s="4" t="s">
        <v>22</v>
      </c>
      <c r="T1232" s="7">
        <v>48</v>
      </c>
    </row>
    <row r="1233" spans="1:20" s="1" customFormat="1">
      <c r="A1233" s="4" t="s">
        <v>5819</v>
      </c>
      <c r="B1233" s="4" t="s">
        <v>5820</v>
      </c>
      <c r="C1233" s="4" t="s">
        <v>7717</v>
      </c>
      <c r="D1233" s="4" t="s">
        <v>7556</v>
      </c>
      <c r="E1233" s="4" t="s">
        <v>22</v>
      </c>
      <c r="F1233" s="4" t="s">
        <v>5837</v>
      </c>
      <c r="G1233" s="4" t="s">
        <v>59</v>
      </c>
      <c r="H1233" s="4" t="s">
        <v>16</v>
      </c>
      <c r="I1233" s="57">
        <v>855</v>
      </c>
      <c r="J1233" s="5">
        <f t="shared" si="48"/>
        <v>1710</v>
      </c>
      <c r="K1233" s="14">
        <v>22</v>
      </c>
      <c r="L1233" s="6"/>
      <c r="M1233" s="4" t="s">
        <v>33</v>
      </c>
      <c r="N1233" s="4" t="s">
        <v>34</v>
      </c>
      <c r="O1233" s="4" t="s">
        <v>16</v>
      </c>
      <c r="P1233" s="4" t="s">
        <v>5838</v>
      </c>
      <c r="Q1233" s="4" t="s">
        <v>20</v>
      </c>
      <c r="R1233" s="4" t="s">
        <v>1633</v>
      </c>
      <c r="S1233" s="4" t="s">
        <v>22</v>
      </c>
      <c r="T1233" s="7">
        <v>48</v>
      </c>
    </row>
    <row r="1234" spans="1:20" s="1" customFormat="1">
      <c r="A1234" s="4" t="s">
        <v>5819</v>
      </c>
      <c r="B1234" s="4" t="s">
        <v>5820</v>
      </c>
      <c r="C1234" s="4" t="s">
        <v>7718</v>
      </c>
      <c r="D1234" s="4" t="s">
        <v>5839</v>
      </c>
      <c r="E1234" s="4">
        <v>9903981</v>
      </c>
      <c r="F1234" s="4" t="s">
        <v>5840</v>
      </c>
      <c r="G1234" s="4" t="s">
        <v>59</v>
      </c>
      <c r="H1234" s="4" t="s">
        <v>16</v>
      </c>
      <c r="I1234" s="57">
        <v>52</v>
      </c>
      <c r="J1234" s="5">
        <f t="shared" si="48"/>
        <v>104</v>
      </c>
      <c r="K1234" s="14">
        <v>22</v>
      </c>
      <c r="L1234" s="6"/>
      <c r="M1234" s="4" t="s">
        <v>33</v>
      </c>
      <c r="N1234" s="4" t="s">
        <v>34</v>
      </c>
      <c r="O1234" s="4" t="s">
        <v>16</v>
      </c>
      <c r="P1234" s="4" t="s">
        <v>5841</v>
      </c>
      <c r="Q1234" s="4" t="s">
        <v>20</v>
      </c>
      <c r="R1234" s="4" t="s">
        <v>165</v>
      </c>
      <c r="S1234" s="4" t="s">
        <v>22</v>
      </c>
      <c r="T1234" s="7">
        <v>48</v>
      </c>
    </row>
    <row r="1235" spans="1:20" s="1" customFormat="1">
      <c r="A1235" s="4" t="s">
        <v>5819</v>
      </c>
      <c r="B1235" s="4" t="s">
        <v>5820</v>
      </c>
      <c r="C1235" s="4" t="s">
        <v>7719</v>
      </c>
      <c r="D1235" s="4" t="s">
        <v>7557</v>
      </c>
      <c r="E1235" s="4" t="s">
        <v>22</v>
      </c>
      <c r="F1235" s="4" t="s">
        <v>5842</v>
      </c>
      <c r="G1235" s="4" t="s">
        <v>59</v>
      </c>
      <c r="H1235" s="4" t="s">
        <v>16</v>
      </c>
      <c r="I1235" s="57">
        <v>494</v>
      </c>
      <c r="J1235" s="5">
        <f t="shared" si="48"/>
        <v>988</v>
      </c>
      <c r="K1235" s="14">
        <v>22</v>
      </c>
      <c r="L1235" s="6"/>
      <c r="M1235" s="4" t="s">
        <v>33</v>
      </c>
      <c r="N1235" s="4" t="s">
        <v>34</v>
      </c>
      <c r="O1235" s="4" t="s">
        <v>16</v>
      </c>
      <c r="P1235" s="4" t="s">
        <v>5843</v>
      </c>
      <c r="Q1235" s="4" t="s">
        <v>20</v>
      </c>
      <c r="R1235" s="4" t="s">
        <v>1633</v>
      </c>
      <c r="S1235" s="4" t="s">
        <v>22</v>
      </c>
      <c r="T1235" s="7">
        <v>48</v>
      </c>
    </row>
    <row r="1236" spans="1:20" s="1" customFormat="1">
      <c r="A1236" s="4" t="s">
        <v>5819</v>
      </c>
      <c r="B1236" s="4" t="s">
        <v>5820</v>
      </c>
      <c r="C1236" s="4" t="s">
        <v>7720</v>
      </c>
      <c r="D1236" s="4" t="s">
        <v>7558</v>
      </c>
      <c r="E1236" s="4" t="s">
        <v>22</v>
      </c>
      <c r="F1236" s="4" t="s">
        <v>5844</v>
      </c>
      <c r="G1236" s="4" t="s">
        <v>59</v>
      </c>
      <c r="H1236" s="4" t="s">
        <v>254</v>
      </c>
      <c r="I1236" s="57">
        <v>610</v>
      </c>
      <c r="J1236" s="5">
        <f t="shared" si="48"/>
        <v>2440</v>
      </c>
      <c r="K1236" s="14">
        <v>22</v>
      </c>
      <c r="L1236" s="6"/>
      <c r="M1236" s="4" t="s">
        <v>33</v>
      </c>
      <c r="N1236" s="4" t="s">
        <v>34</v>
      </c>
      <c r="O1236" s="4" t="s">
        <v>254</v>
      </c>
      <c r="P1236" s="4" t="s">
        <v>5845</v>
      </c>
      <c r="Q1236" s="4" t="s">
        <v>20</v>
      </c>
      <c r="R1236" s="4" t="s">
        <v>1633</v>
      </c>
      <c r="S1236" s="4" t="s">
        <v>22</v>
      </c>
      <c r="T1236" s="7">
        <v>48</v>
      </c>
    </row>
    <row r="1237" spans="1:20" s="1" customFormat="1">
      <c r="A1237" s="4" t="s">
        <v>5819</v>
      </c>
      <c r="B1237" s="4" t="s">
        <v>5820</v>
      </c>
      <c r="C1237" s="4" t="s">
        <v>5846</v>
      </c>
      <c r="D1237" s="4" t="s">
        <v>7559</v>
      </c>
      <c r="E1237" s="4" t="s">
        <v>5847</v>
      </c>
      <c r="F1237" s="4" t="s">
        <v>5848</v>
      </c>
      <c r="G1237" s="4" t="s">
        <v>32</v>
      </c>
      <c r="H1237" s="4" t="s">
        <v>27</v>
      </c>
      <c r="I1237" s="57">
        <v>1005</v>
      </c>
      <c r="J1237" s="5">
        <f t="shared" si="48"/>
        <v>1005</v>
      </c>
      <c r="K1237" s="14">
        <v>22</v>
      </c>
      <c r="L1237" s="6"/>
      <c r="M1237" s="4" t="s">
        <v>5849</v>
      </c>
      <c r="N1237" s="4" t="s">
        <v>18</v>
      </c>
      <c r="O1237" s="4" t="s">
        <v>27</v>
      </c>
      <c r="P1237" s="4" t="s">
        <v>5850</v>
      </c>
      <c r="Q1237" s="4" t="s">
        <v>20</v>
      </c>
      <c r="R1237" s="4" t="s">
        <v>1633</v>
      </c>
      <c r="S1237" s="4" t="s">
        <v>22</v>
      </c>
      <c r="T1237" s="7">
        <v>48</v>
      </c>
    </row>
    <row r="1238" spans="1:20" s="1" customFormat="1">
      <c r="A1238" s="4" t="s">
        <v>5819</v>
      </c>
      <c r="B1238" s="4" t="s">
        <v>5820</v>
      </c>
      <c r="C1238" s="4" t="s">
        <v>5851</v>
      </c>
      <c r="D1238" s="4" t="s">
        <v>7560</v>
      </c>
      <c r="E1238" s="4" t="s">
        <v>5852</v>
      </c>
      <c r="F1238" s="4" t="s">
        <v>5853</v>
      </c>
      <c r="G1238" s="4" t="s">
        <v>59</v>
      </c>
      <c r="H1238" s="4" t="s">
        <v>27</v>
      </c>
      <c r="I1238" s="57">
        <v>1059</v>
      </c>
      <c r="J1238" s="5">
        <f t="shared" si="48"/>
        <v>1059</v>
      </c>
      <c r="K1238" s="14">
        <v>22</v>
      </c>
      <c r="L1238" s="6"/>
      <c r="M1238" s="4" t="s">
        <v>2006</v>
      </c>
      <c r="N1238" s="4" t="s">
        <v>18</v>
      </c>
      <c r="O1238" s="4" t="s">
        <v>27</v>
      </c>
      <c r="P1238" s="4" t="s">
        <v>5854</v>
      </c>
      <c r="Q1238" s="4" t="s">
        <v>20</v>
      </c>
      <c r="R1238" s="4" t="s">
        <v>1633</v>
      </c>
      <c r="S1238" s="4" t="s">
        <v>22</v>
      </c>
      <c r="T1238" s="7">
        <v>48</v>
      </c>
    </row>
    <row r="1239" spans="1:20" s="1" customFormat="1">
      <c r="A1239" s="4" t="s">
        <v>5819</v>
      </c>
      <c r="B1239" s="4" t="s">
        <v>5820</v>
      </c>
      <c r="C1239" s="4" t="s">
        <v>5855</v>
      </c>
      <c r="D1239" s="4" t="s">
        <v>7561</v>
      </c>
      <c r="E1239" s="4" t="s">
        <v>5856</v>
      </c>
      <c r="F1239" s="4" t="s">
        <v>5857</v>
      </c>
      <c r="G1239" s="4" t="s">
        <v>59</v>
      </c>
      <c r="H1239" s="4" t="s">
        <v>16</v>
      </c>
      <c r="I1239" s="57">
        <v>212</v>
      </c>
      <c r="J1239" s="5">
        <f t="shared" si="48"/>
        <v>424</v>
      </c>
      <c r="K1239" s="14">
        <v>22</v>
      </c>
      <c r="L1239" s="6"/>
      <c r="M1239" s="4" t="s">
        <v>5858</v>
      </c>
      <c r="N1239" s="4" t="s">
        <v>18</v>
      </c>
      <c r="O1239" s="4" t="s">
        <v>16</v>
      </c>
      <c r="P1239" s="4" t="s">
        <v>5859</v>
      </c>
      <c r="Q1239" s="4" t="s">
        <v>20</v>
      </c>
      <c r="R1239" s="4" t="s">
        <v>1633</v>
      </c>
      <c r="S1239" s="4" t="s">
        <v>22</v>
      </c>
      <c r="T1239" s="7">
        <v>48</v>
      </c>
    </row>
    <row r="1240" spans="1:20" s="1" customFormat="1">
      <c r="A1240" s="4" t="s">
        <v>5819</v>
      </c>
      <c r="B1240" s="4" t="s">
        <v>5820</v>
      </c>
      <c r="C1240" s="4" t="s">
        <v>5860</v>
      </c>
      <c r="D1240" s="4" t="s">
        <v>7562</v>
      </c>
      <c r="E1240" s="4" t="s">
        <v>5861</v>
      </c>
      <c r="F1240" s="4" t="s">
        <v>1772</v>
      </c>
      <c r="G1240" s="4" t="s">
        <v>59</v>
      </c>
      <c r="H1240" s="4" t="s">
        <v>92</v>
      </c>
      <c r="I1240" s="57">
        <v>494</v>
      </c>
      <c r="J1240" s="5">
        <f t="shared" si="48"/>
        <v>2964</v>
      </c>
      <c r="K1240" s="14">
        <v>22</v>
      </c>
      <c r="L1240" s="6"/>
      <c r="M1240" s="4" t="s">
        <v>277</v>
      </c>
      <c r="N1240" s="4" t="s">
        <v>18</v>
      </c>
      <c r="O1240" s="4" t="s">
        <v>92</v>
      </c>
      <c r="P1240" s="4" t="s">
        <v>5862</v>
      </c>
      <c r="Q1240" s="4" t="s">
        <v>20</v>
      </c>
      <c r="R1240" s="4" t="s">
        <v>1633</v>
      </c>
      <c r="S1240" s="4" t="s">
        <v>22</v>
      </c>
      <c r="T1240" s="7">
        <v>48</v>
      </c>
    </row>
    <row r="1241" spans="1:20" s="1" customFormat="1">
      <c r="A1241" s="4" t="s">
        <v>5819</v>
      </c>
      <c r="B1241" s="4" t="s">
        <v>5820</v>
      </c>
      <c r="C1241" s="4" t="s">
        <v>5863</v>
      </c>
      <c r="D1241" s="4" t="s">
        <v>7563</v>
      </c>
      <c r="E1241" s="4" t="s">
        <v>5864</v>
      </c>
      <c r="F1241" s="4" t="s">
        <v>5865</v>
      </c>
      <c r="G1241" s="4" t="s">
        <v>59</v>
      </c>
      <c r="H1241" s="4" t="s">
        <v>254</v>
      </c>
      <c r="I1241" s="57">
        <v>1079</v>
      </c>
      <c r="J1241" s="5">
        <f t="shared" si="48"/>
        <v>4316</v>
      </c>
      <c r="K1241" s="14">
        <v>22</v>
      </c>
      <c r="L1241" s="6"/>
      <c r="M1241" s="4" t="s">
        <v>5866</v>
      </c>
      <c r="N1241" s="4" t="s">
        <v>1963</v>
      </c>
      <c r="O1241" s="4" t="s">
        <v>2525</v>
      </c>
      <c r="P1241" s="4" t="s">
        <v>5867</v>
      </c>
      <c r="Q1241" s="4" t="s">
        <v>20</v>
      </c>
      <c r="R1241" s="4" t="s">
        <v>1966</v>
      </c>
      <c r="S1241" s="4" t="s">
        <v>22</v>
      </c>
      <c r="T1241" s="7">
        <v>48</v>
      </c>
    </row>
    <row r="1242" spans="1:20" s="1" customFormat="1">
      <c r="A1242" s="4" t="s">
        <v>5819</v>
      </c>
      <c r="B1242" s="4" t="s">
        <v>5820</v>
      </c>
      <c r="C1242" s="4" t="s">
        <v>5868</v>
      </c>
      <c r="D1242" s="4" t="s">
        <v>7564</v>
      </c>
      <c r="E1242" s="4" t="s">
        <v>5869</v>
      </c>
      <c r="F1242" s="4" t="s">
        <v>5870</v>
      </c>
      <c r="G1242" s="4" t="s">
        <v>59</v>
      </c>
      <c r="H1242" s="4" t="s">
        <v>813</v>
      </c>
      <c r="I1242" s="57">
        <v>610</v>
      </c>
      <c r="J1242" s="5">
        <f t="shared" si="48"/>
        <v>9760</v>
      </c>
      <c r="K1242" s="14">
        <v>22</v>
      </c>
      <c r="L1242" s="6"/>
      <c r="M1242" s="4" t="s">
        <v>5871</v>
      </c>
      <c r="N1242" s="4" t="s">
        <v>1802</v>
      </c>
      <c r="O1242" s="4" t="s">
        <v>5872</v>
      </c>
      <c r="P1242" s="4" t="s">
        <v>5873</v>
      </c>
      <c r="Q1242" s="4" t="s">
        <v>20</v>
      </c>
      <c r="R1242" s="4" t="s">
        <v>1966</v>
      </c>
      <c r="S1242" s="4" t="s">
        <v>22</v>
      </c>
      <c r="T1242" s="7">
        <v>48</v>
      </c>
    </row>
    <row r="1243" spans="1:20" s="1" customFormat="1">
      <c r="A1243" s="4" t="s">
        <v>5819</v>
      </c>
      <c r="B1243" s="4" t="s">
        <v>5820</v>
      </c>
      <c r="C1243" s="4" t="s">
        <v>5874</v>
      </c>
      <c r="D1243" s="4" t="s">
        <v>5875</v>
      </c>
      <c r="E1243" s="4" t="s">
        <v>5876</v>
      </c>
      <c r="F1243" s="4" t="s">
        <v>22</v>
      </c>
      <c r="G1243" s="4" t="s">
        <v>59</v>
      </c>
      <c r="H1243" s="4" t="s">
        <v>27</v>
      </c>
      <c r="I1243" s="57">
        <v>610</v>
      </c>
      <c r="J1243" s="5">
        <f t="shared" si="48"/>
        <v>610</v>
      </c>
      <c r="K1243" s="14">
        <v>22</v>
      </c>
      <c r="L1243" s="6"/>
      <c r="M1243" s="4" t="s">
        <v>5877</v>
      </c>
      <c r="N1243" s="4" t="s">
        <v>18</v>
      </c>
      <c r="O1243" s="4" t="s">
        <v>27</v>
      </c>
      <c r="P1243" s="4" t="s">
        <v>5878</v>
      </c>
      <c r="Q1243" s="4" t="s">
        <v>20</v>
      </c>
      <c r="R1243" s="4" t="s">
        <v>1633</v>
      </c>
      <c r="S1243" s="4" t="s">
        <v>22</v>
      </c>
      <c r="T1243" s="7">
        <v>48</v>
      </c>
    </row>
    <row r="1244" spans="1:20" s="1" customFormat="1">
      <c r="A1244" s="4" t="s">
        <v>5819</v>
      </c>
      <c r="B1244" s="4" t="s">
        <v>5820</v>
      </c>
      <c r="C1244" s="4" t="s">
        <v>5879</v>
      </c>
      <c r="D1244" s="4" t="s">
        <v>7565</v>
      </c>
      <c r="E1244" s="4" t="s">
        <v>5880</v>
      </c>
      <c r="F1244" s="4" t="s">
        <v>5881</v>
      </c>
      <c r="G1244" s="4" t="s">
        <v>59</v>
      </c>
      <c r="H1244" s="4" t="s">
        <v>16</v>
      </c>
      <c r="I1244" s="57">
        <v>610</v>
      </c>
      <c r="J1244" s="5">
        <f t="shared" si="48"/>
        <v>1220</v>
      </c>
      <c r="K1244" s="14">
        <v>22</v>
      </c>
      <c r="L1244" s="6"/>
      <c r="M1244" s="4" t="s">
        <v>3010</v>
      </c>
      <c r="N1244" s="4" t="s">
        <v>18</v>
      </c>
      <c r="O1244" s="4" t="s">
        <v>16</v>
      </c>
      <c r="P1244" s="4" t="s">
        <v>5882</v>
      </c>
      <c r="Q1244" s="4" t="s">
        <v>20</v>
      </c>
      <c r="R1244" s="4" t="s">
        <v>1633</v>
      </c>
      <c r="S1244" s="4" t="s">
        <v>22</v>
      </c>
      <c r="T1244" s="7">
        <v>48</v>
      </c>
    </row>
    <row r="1245" spans="1:20" s="1" customFormat="1">
      <c r="A1245" s="4" t="s">
        <v>5819</v>
      </c>
      <c r="B1245" s="4" t="s">
        <v>5820</v>
      </c>
      <c r="C1245" s="4" t="s">
        <v>5883</v>
      </c>
      <c r="D1245" s="4" t="s">
        <v>7566</v>
      </c>
      <c r="E1245" s="4" t="s">
        <v>5884</v>
      </c>
      <c r="F1245" s="4" t="s">
        <v>5885</v>
      </c>
      <c r="G1245" s="4" t="s">
        <v>59</v>
      </c>
      <c r="H1245" s="4" t="s">
        <v>16</v>
      </c>
      <c r="I1245" s="57">
        <v>664</v>
      </c>
      <c r="J1245" s="5">
        <f t="shared" si="48"/>
        <v>1328</v>
      </c>
      <c r="K1245" s="14">
        <v>22</v>
      </c>
      <c r="L1245" s="6"/>
      <c r="M1245" s="4" t="s">
        <v>5886</v>
      </c>
      <c r="N1245" s="4" t="s">
        <v>18</v>
      </c>
      <c r="O1245" s="4" t="s">
        <v>16</v>
      </c>
      <c r="P1245" s="4" t="s">
        <v>5887</v>
      </c>
      <c r="Q1245" s="4" t="s">
        <v>20</v>
      </c>
      <c r="R1245" s="4" t="s">
        <v>1633</v>
      </c>
      <c r="S1245" s="4" t="s">
        <v>22</v>
      </c>
      <c r="T1245" s="7">
        <v>48</v>
      </c>
    </row>
    <row r="1246" spans="1:20" s="1" customFormat="1">
      <c r="A1246" s="4" t="s">
        <v>5819</v>
      </c>
      <c r="B1246" s="4" t="s">
        <v>5820</v>
      </c>
      <c r="C1246" s="4" t="s">
        <v>5888</v>
      </c>
      <c r="D1246" s="4" t="s">
        <v>7567</v>
      </c>
      <c r="E1246" s="4" t="s">
        <v>5889</v>
      </c>
      <c r="F1246" s="4" t="s">
        <v>5890</v>
      </c>
      <c r="G1246" s="4" t="s">
        <v>32</v>
      </c>
      <c r="H1246" s="4" t="s">
        <v>27</v>
      </c>
      <c r="I1246" s="57">
        <v>1012</v>
      </c>
      <c r="J1246" s="5">
        <f t="shared" si="48"/>
        <v>1012</v>
      </c>
      <c r="K1246" s="14">
        <v>22</v>
      </c>
      <c r="L1246" s="6"/>
      <c r="M1246" s="4" t="s">
        <v>5891</v>
      </c>
      <c r="N1246" s="4" t="s">
        <v>18</v>
      </c>
      <c r="O1246" s="4" t="s">
        <v>27</v>
      </c>
      <c r="P1246" s="4" t="s">
        <v>5892</v>
      </c>
      <c r="Q1246" s="4" t="s">
        <v>20</v>
      </c>
      <c r="R1246" s="4" t="s">
        <v>1633</v>
      </c>
      <c r="S1246" s="4" t="s">
        <v>22</v>
      </c>
      <c r="T1246" s="7">
        <v>48</v>
      </c>
    </row>
    <row r="1247" spans="1:20" s="1" customFormat="1">
      <c r="A1247" s="4" t="s">
        <v>5819</v>
      </c>
      <c r="B1247" s="4" t="s">
        <v>5820</v>
      </c>
      <c r="C1247" s="4" t="s">
        <v>5893</v>
      </c>
      <c r="D1247" s="4" t="s">
        <v>7568</v>
      </c>
      <c r="E1247" s="4" t="s">
        <v>5894</v>
      </c>
      <c r="F1247" s="4" t="s">
        <v>5895</v>
      </c>
      <c r="G1247" s="4" t="s">
        <v>32</v>
      </c>
      <c r="H1247" s="4" t="s">
        <v>254</v>
      </c>
      <c r="I1247" s="57">
        <v>1012</v>
      </c>
      <c r="J1247" s="5">
        <f t="shared" si="48"/>
        <v>4048</v>
      </c>
      <c r="K1247" s="14">
        <v>22</v>
      </c>
      <c r="L1247" s="6"/>
      <c r="M1247" s="4" t="s">
        <v>5896</v>
      </c>
      <c r="N1247" s="4" t="s">
        <v>18</v>
      </c>
      <c r="O1247" s="4" t="s">
        <v>254</v>
      </c>
      <c r="P1247" s="4" t="s">
        <v>5897</v>
      </c>
      <c r="Q1247" s="4" t="s">
        <v>20</v>
      </c>
      <c r="R1247" s="4" t="s">
        <v>1633</v>
      </c>
      <c r="S1247" s="4" t="s">
        <v>22</v>
      </c>
      <c r="T1247" s="7">
        <v>48</v>
      </c>
    </row>
    <row r="1248" spans="1:20" s="1" customFormat="1">
      <c r="A1248" s="4" t="s">
        <v>5819</v>
      </c>
      <c r="B1248" s="4" t="s">
        <v>5820</v>
      </c>
      <c r="C1248" s="4" t="s">
        <v>5898</v>
      </c>
      <c r="D1248" s="4" t="s">
        <v>7569</v>
      </c>
      <c r="E1248" s="4" t="s">
        <v>5899</v>
      </c>
      <c r="F1248" s="4" t="s">
        <v>5900</v>
      </c>
      <c r="G1248" s="4" t="s">
        <v>32</v>
      </c>
      <c r="H1248" s="4" t="s">
        <v>27</v>
      </c>
      <c r="I1248" s="57">
        <v>810</v>
      </c>
      <c r="J1248" s="5">
        <f t="shared" si="48"/>
        <v>810</v>
      </c>
      <c r="K1248" s="14">
        <v>22</v>
      </c>
      <c r="L1248" s="6"/>
      <c r="M1248" s="4" t="s">
        <v>5901</v>
      </c>
      <c r="N1248" s="4" t="s">
        <v>18</v>
      </c>
      <c r="O1248" s="4" t="s">
        <v>27</v>
      </c>
      <c r="P1248" s="4" t="s">
        <v>5902</v>
      </c>
      <c r="Q1248" s="4" t="s">
        <v>20</v>
      </c>
      <c r="R1248" s="4" t="s">
        <v>1633</v>
      </c>
      <c r="S1248" s="4" t="s">
        <v>22</v>
      </c>
      <c r="T1248" s="7">
        <v>48</v>
      </c>
    </row>
    <row r="1249" spans="1:20" s="1" customFormat="1">
      <c r="A1249" s="4" t="s">
        <v>5819</v>
      </c>
      <c r="B1249" s="4" t="s">
        <v>5820</v>
      </c>
      <c r="C1249" s="4" t="s">
        <v>5903</v>
      </c>
      <c r="D1249" s="4" t="s">
        <v>7570</v>
      </c>
      <c r="E1249" s="4" t="s">
        <v>5904</v>
      </c>
      <c r="F1249" s="4" t="s">
        <v>5821</v>
      </c>
      <c r="G1249" s="4" t="s">
        <v>32</v>
      </c>
      <c r="H1249" s="4" t="s">
        <v>27</v>
      </c>
      <c r="I1249" s="57">
        <v>706</v>
      </c>
      <c r="J1249" s="5">
        <f t="shared" si="48"/>
        <v>706</v>
      </c>
      <c r="K1249" s="14">
        <v>22</v>
      </c>
      <c r="L1249" s="6"/>
      <c r="M1249" s="4" t="s">
        <v>5905</v>
      </c>
      <c r="N1249" s="4" t="s">
        <v>18</v>
      </c>
      <c r="O1249" s="4" t="s">
        <v>27</v>
      </c>
      <c r="P1249" s="4" t="s">
        <v>5906</v>
      </c>
      <c r="Q1249" s="4" t="s">
        <v>20</v>
      </c>
      <c r="R1249" s="4" t="s">
        <v>1696</v>
      </c>
      <c r="S1249" s="4" t="s">
        <v>22</v>
      </c>
      <c r="T1249" s="7">
        <v>48</v>
      </c>
    </row>
    <row r="1250" spans="1:20" s="1" customFormat="1">
      <c r="A1250" s="4" t="s">
        <v>5819</v>
      </c>
      <c r="B1250" s="4" t="s">
        <v>5820</v>
      </c>
      <c r="C1250" s="4" t="s">
        <v>5907</v>
      </c>
      <c r="D1250" s="4" t="s">
        <v>7571</v>
      </c>
      <c r="E1250" s="4" t="s">
        <v>5908</v>
      </c>
      <c r="F1250" s="4" t="s">
        <v>5909</v>
      </c>
      <c r="G1250" s="4" t="s">
        <v>59</v>
      </c>
      <c r="H1250" s="4" t="s">
        <v>27</v>
      </c>
      <c r="I1250" s="57">
        <v>855</v>
      </c>
      <c r="J1250" s="5">
        <f t="shared" si="48"/>
        <v>855</v>
      </c>
      <c r="K1250" s="14">
        <v>22</v>
      </c>
      <c r="L1250" s="6"/>
      <c r="M1250" s="4" t="s">
        <v>5910</v>
      </c>
      <c r="N1250" s="4" t="s">
        <v>18</v>
      </c>
      <c r="O1250" s="4" t="s">
        <v>27</v>
      </c>
      <c r="P1250" s="4" t="s">
        <v>5911</v>
      </c>
      <c r="Q1250" s="4" t="s">
        <v>20</v>
      </c>
      <c r="R1250" s="4" t="s">
        <v>1633</v>
      </c>
      <c r="S1250" s="4" t="s">
        <v>22</v>
      </c>
      <c r="T1250" s="7">
        <v>48</v>
      </c>
    </row>
    <row r="1251" spans="1:20" s="1" customFormat="1">
      <c r="A1251" s="4" t="s">
        <v>5819</v>
      </c>
      <c r="B1251" s="4" t="s">
        <v>5820</v>
      </c>
      <c r="C1251" s="4" t="s">
        <v>5912</v>
      </c>
      <c r="D1251" s="4" t="s">
        <v>7572</v>
      </c>
      <c r="E1251" s="4" t="s">
        <v>5913</v>
      </c>
      <c r="F1251" s="4" t="s">
        <v>5914</v>
      </c>
      <c r="G1251" s="4" t="s">
        <v>59</v>
      </c>
      <c r="H1251" s="4" t="s">
        <v>201</v>
      </c>
      <c r="I1251" s="57">
        <v>855</v>
      </c>
      <c r="J1251" s="5">
        <f t="shared" ref="J1251:J1267" si="49">H1251*I1251</f>
        <v>2565</v>
      </c>
      <c r="K1251" s="14">
        <v>22</v>
      </c>
      <c r="L1251" s="6"/>
      <c r="M1251" s="4" t="s">
        <v>3626</v>
      </c>
      <c r="N1251" s="4" t="s">
        <v>18</v>
      </c>
      <c r="O1251" s="4" t="s">
        <v>201</v>
      </c>
      <c r="P1251" s="4" t="s">
        <v>5915</v>
      </c>
      <c r="Q1251" s="4" t="s">
        <v>20</v>
      </c>
      <c r="R1251" s="4" t="s">
        <v>1633</v>
      </c>
      <c r="S1251" s="4" t="s">
        <v>22</v>
      </c>
      <c r="T1251" s="7">
        <v>48</v>
      </c>
    </row>
    <row r="1252" spans="1:20" s="1" customFormat="1">
      <c r="A1252" s="4" t="s">
        <v>5819</v>
      </c>
      <c r="B1252" s="4" t="s">
        <v>5820</v>
      </c>
      <c r="C1252" s="4" t="s">
        <v>5916</v>
      </c>
      <c r="D1252" s="4" t="s">
        <v>7573</v>
      </c>
      <c r="E1252" s="4" t="s">
        <v>5917</v>
      </c>
      <c r="F1252" s="4" t="s">
        <v>5918</v>
      </c>
      <c r="G1252" s="4" t="s">
        <v>59</v>
      </c>
      <c r="H1252" s="4" t="s">
        <v>27</v>
      </c>
      <c r="I1252" s="57">
        <v>855</v>
      </c>
      <c r="J1252" s="5">
        <f t="shared" si="49"/>
        <v>855</v>
      </c>
      <c r="K1252" s="14">
        <v>22</v>
      </c>
      <c r="L1252" s="6"/>
      <c r="M1252" s="4" t="s">
        <v>4121</v>
      </c>
      <c r="N1252" s="4" t="s">
        <v>18</v>
      </c>
      <c r="O1252" s="4" t="s">
        <v>27</v>
      </c>
      <c r="P1252" s="4" t="s">
        <v>5919</v>
      </c>
      <c r="Q1252" s="4" t="s">
        <v>20</v>
      </c>
      <c r="R1252" s="4" t="s">
        <v>1633</v>
      </c>
      <c r="S1252" s="4" t="s">
        <v>22</v>
      </c>
      <c r="T1252" s="7">
        <v>48</v>
      </c>
    </row>
    <row r="1253" spans="1:20" s="1" customFormat="1">
      <c r="A1253" s="4" t="s">
        <v>5819</v>
      </c>
      <c r="B1253" s="4" t="s">
        <v>5820</v>
      </c>
      <c r="C1253" s="4" t="s">
        <v>5920</v>
      </c>
      <c r="D1253" s="4" t="s">
        <v>5921</v>
      </c>
      <c r="E1253" s="4" t="s">
        <v>5922</v>
      </c>
      <c r="F1253" s="4" t="s">
        <v>1984</v>
      </c>
      <c r="G1253" s="4" t="s">
        <v>59</v>
      </c>
      <c r="H1253" s="4" t="s">
        <v>254</v>
      </c>
      <c r="I1253" s="57">
        <v>60</v>
      </c>
      <c r="J1253" s="5">
        <f t="shared" si="49"/>
        <v>240</v>
      </c>
      <c r="K1253" s="14">
        <v>22</v>
      </c>
      <c r="L1253" s="6"/>
      <c r="M1253" s="4" t="s">
        <v>5923</v>
      </c>
      <c r="N1253" s="4" t="s">
        <v>18</v>
      </c>
      <c r="O1253" s="4" t="s">
        <v>254</v>
      </c>
      <c r="P1253" s="4" t="s">
        <v>5924</v>
      </c>
      <c r="Q1253" s="4" t="s">
        <v>20</v>
      </c>
      <c r="R1253" s="4" t="s">
        <v>1988</v>
      </c>
      <c r="S1253" s="4" t="s">
        <v>22</v>
      </c>
      <c r="T1253" s="7">
        <v>48</v>
      </c>
    </row>
    <row r="1254" spans="1:20" s="1" customFormat="1">
      <c r="A1254" s="4" t="s">
        <v>5925</v>
      </c>
      <c r="B1254" s="4" t="s">
        <v>5926</v>
      </c>
      <c r="C1254" s="4" t="s">
        <v>5927</v>
      </c>
      <c r="D1254" s="4" t="s">
        <v>5928</v>
      </c>
      <c r="E1254" s="4" t="s">
        <v>5929</v>
      </c>
      <c r="F1254" s="4" t="s">
        <v>22</v>
      </c>
      <c r="G1254" s="4" t="s">
        <v>59</v>
      </c>
      <c r="H1254" s="4" t="s">
        <v>5930</v>
      </c>
      <c r="I1254" s="57">
        <v>62.4</v>
      </c>
      <c r="J1254" s="5">
        <f t="shared" si="49"/>
        <v>3057.6</v>
      </c>
      <c r="K1254" s="14">
        <v>22</v>
      </c>
      <c r="L1254" s="6"/>
      <c r="M1254" s="4" t="s">
        <v>5931</v>
      </c>
      <c r="N1254" s="4" t="s">
        <v>1160</v>
      </c>
      <c r="O1254" s="4" t="s">
        <v>5932</v>
      </c>
      <c r="P1254" s="4" t="s">
        <v>5933</v>
      </c>
      <c r="Q1254" s="4" t="s">
        <v>20</v>
      </c>
      <c r="R1254" s="4" t="s">
        <v>22</v>
      </c>
      <c r="S1254" s="4" t="s">
        <v>22</v>
      </c>
      <c r="T1254" s="7">
        <v>48</v>
      </c>
    </row>
    <row r="1255" spans="1:20" s="1" customFormat="1">
      <c r="A1255" s="16" t="s">
        <v>5934</v>
      </c>
      <c r="B1255" s="16" t="s">
        <v>5935</v>
      </c>
      <c r="C1255" s="16" t="s">
        <v>5936</v>
      </c>
      <c r="D1255" s="16" t="s">
        <v>5937</v>
      </c>
      <c r="E1255" s="16" t="s">
        <v>5938</v>
      </c>
      <c r="F1255" s="16" t="s">
        <v>22</v>
      </c>
      <c r="G1255" s="16" t="s">
        <v>15</v>
      </c>
      <c r="H1255" s="16" t="s">
        <v>16</v>
      </c>
      <c r="I1255" s="63">
        <v>624</v>
      </c>
      <c r="J1255" s="17">
        <f t="shared" si="49"/>
        <v>1248</v>
      </c>
      <c r="K1255" s="14">
        <v>22</v>
      </c>
      <c r="L1255" s="14"/>
      <c r="M1255" s="16" t="s">
        <v>5939</v>
      </c>
      <c r="N1255" s="16" t="s">
        <v>113</v>
      </c>
      <c r="O1255" s="16" t="s">
        <v>16</v>
      </c>
      <c r="P1255" s="16" t="s">
        <v>5940</v>
      </c>
      <c r="Q1255" s="16" t="s">
        <v>20</v>
      </c>
      <c r="R1255" s="16" t="s">
        <v>22</v>
      </c>
      <c r="S1255" s="16" t="s">
        <v>22</v>
      </c>
      <c r="T1255" s="7">
        <v>48</v>
      </c>
    </row>
    <row r="1256" spans="1:20" s="1" customFormat="1">
      <c r="A1256" s="16" t="s">
        <v>5934</v>
      </c>
      <c r="B1256" s="16" t="s">
        <v>5935</v>
      </c>
      <c r="C1256" s="16" t="s">
        <v>5941</v>
      </c>
      <c r="D1256" s="16" t="s">
        <v>5942</v>
      </c>
      <c r="E1256" s="16" t="s">
        <v>5943</v>
      </c>
      <c r="F1256" s="16" t="s">
        <v>22</v>
      </c>
      <c r="G1256" s="16" t="s">
        <v>59</v>
      </c>
      <c r="H1256" s="16" t="s">
        <v>366</v>
      </c>
      <c r="I1256" s="63">
        <v>93</v>
      </c>
      <c r="J1256" s="17">
        <f t="shared" si="49"/>
        <v>744</v>
      </c>
      <c r="K1256" s="14">
        <v>22</v>
      </c>
      <c r="L1256" s="14"/>
      <c r="M1256" s="16" t="s">
        <v>5944</v>
      </c>
      <c r="N1256" s="16" t="s">
        <v>1382</v>
      </c>
      <c r="O1256" s="16" t="s">
        <v>694</v>
      </c>
      <c r="P1256" s="16" t="s">
        <v>5945</v>
      </c>
      <c r="Q1256" s="16" t="s">
        <v>20</v>
      </c>
      <c r="R1256" s="16" t="s">
        <v>22</v>
      </c>
      <c r="S1256" s="16" t="s">
        <v>22</v>
      </c>
      <c r="T1256" s="7">
        <v>48</v>
      </c>
    </row>
    <row r="1257" spans="1:20" s="1" customFormat="1">
      <c r="A1257" s="16" t="s">
        <v>5934</v>
      </c>
      <c r="B1257" s="16" t="s">
        <v>5935</v>
      </c>
      <c r="C1257" s="16" t="s">
        <v>5946</v>
      </c>
      <c r="D1257" s="16" t="s">
        <v>5947</v>
      </c>
      <c r="E1257" s="16" t="s">
        <v>5948</v>
      </c>
      <c r="F1257" s="16" t="s">
        <v>22</v>
      </c>
      <c r="G1257" s="16" t="s">
        <v>421</v>
      </c>
      <c r="H1257" s="16" t="s">
        <v>4961</v>
      </c>
      <c r="I1257" s="63">
        <v>49.5</v>
      </c>
      <c r="J1257" s="17">
        <f t="shared" si="49"/>
        <v>2178</v>
      </c>
      <c r="K1257" s="14">
        <v>22</v>
      </c>
      <c r="L1257" s="14"/>
      <c r="M1257" s="16" t="s">
        <v>5949</v>
      </c>
      <c r="N1257" s="16" t="s">
        <v>1856</v>
      </c>
      <c r="O1257" s="16" t="s">
        <v>5950</v>
      </c>
      <c r="P1257" s="16" t="s">
        <v>5951</v>
      </c>
      <c r="Q1257" s="16" t="s">
        <v>20</v>
      </c>
      <c r="R1257" s="16" t="s">
        <v>22</v>
      </c>
      <c r="S1257" s="16" t="s">
        <v>22</v>
      </c>
      <c r="T1257" s="7">
        <v>48</v>
      </c>
    </row>
    <row r="1258" spans="1:20" s="1" customFormat="1">
      <c r="A1258" s="16" t="s">
        <v>5934</v>
      </c>
      <c r="B1258" s="16" t="s">
        <v>5935</v>
      </c>
      <c r="C1258" s="16" t="s">
        <v>5952</v>
      </c>
      <c r="D1258" s="16" t="s">
        <v>5953</v>
      </c>
      <c r="E1258" s="16" t="s">
        <v>5954</v>
      </c>
      <c r="F1258" s="16" t="s">
        <v>22</v>
      </c>
      <c r="G1258" s="16" t="s">
        <v>421</v>
      </c>
      <c r="H1258" s="16" t="s">
        <v>86</v>
      </c>
      <c r="I1258" s="63">
        <v>100.87</v>
      </c>
      <c r="J1258" s="17">
        <f t="shared" si="49"/>
        <v>2017.4</v>
      </c>
      <c r="K1258" s="14">
        <v>22</v>
      </c>
      <c r="L1258" s="14"/>
      <c r="M1258" s="16" t="s">
        <v>5955</v>
      </c>
      <c r="N1258" s="16" t="s">
        <v>5369</v>
      </c>
      <c r="O1258" s="16" t="s">
        <v>5956</v>
      </c>
      <c r="P1258" s="16" t="s">
        <v>5957</v>
      </c>
      <c r="Q1258" s="16" t="s">
        <v>20</v>
      </c>
      <c r="R1258" s="16" t="s">
        <v>22</v>
      </c>
      <c r="S1258" s="16" t="s">
        <v>22</v>
      </c>
      <c r="T1258" s="7">
        <v>48</v>
      </c>
    </row>
    <row r="1259" spans="1:20" s="1" customFormat="1">
      <c r="A1259" s="16" t="s">
        <v>5934</v>
      </c>
      <c r="B1259" s="16" t="s">
        <v>5935</v>
      </c>
      <c r="C1259" s="16" t="s">
        <v>5958</v>
      </c>
      <c r="D1259" s="16" t="s">
        <v>5959</v>
      </c>
      <c r="E1259" s="16" t="s">
        <v>5960</v>
      </c>
      <c r="F1259" s="16" t="s">
        <v>22</v>
      </c>
      <c r="G1259" s="16" t="s">
        <v>15</v>
      </c>
      <c r="H1259" s="16" t="s">
        <v>1043</v>
      </c>
      <c r="I1259" s="63">
        <v>972</v>
      </c>
      <c r="J1259" s="17">
        <f t="shared" si="49"/>
        <v>21384</v>
      </c>
      <c r="K1259" s="14">
        <v>22</v>
      </c>
      <c r="L1259" s="14"/>
      <c r="M1259" s="16" t="s">
        <v>5961</v>
      </c>
      <c r="N1259" s="16" t="s">
        <v>5962</v>
      </c>
      <c r="O1259" s="16" t="s">
        <v>5963</v>
      </c>
      <c r="P1259" s="16" t="s">
        <v>5964</v>
      </c>
      <c r="Q1259" s="16" t="s">
        <v>20</v>
      </c>
      <c r="R1259" s="16" t="s">
        <v>22</v>
      </c>
      <c r="S1259" s="16" t="s">
        <v>22</v>
      </c>
      <c r="T1259" s="7">
        <v>48</v>
      </c>
    </row>
    <row r="1260" spans="1:20" s="1" customFormat="1">
      <c r="A1260" s="16" t="s">
        <v>5934</v>
      </c>
      <c r="B1260" s="16" t="s">
        <v>5935</v>
      </c>
      <c r="C1260" s="16" t="s">
        <v>5965</v>
      </c>
      <c r="D1260" s="16" t="s">
        <v>5966</v>
      </c>
      <c r="E1260" s="16" t="s">
        <v>5967</v>
      </c>
      <c r="F1260" s="16" t="s">
        <v>22</v>
      </c>
      <c r="G1260" s="16" t="s">
        <v>15</v>
      </c>
      <c r="H1260" s="16" t="s">
        <v>4554</v>
      </c>
      <c r="I1260" s="64">
        <v>1061</v>
      </c>
      <c r="J1260" s="17">
        <f t="shared" si="49"/>
        <v>76392</v>
      </c>
      <c r="K1260" s="14">
        <v>22</v>
      </c>
      <c r="L1260" s="14"/>
      <c r="M1260" s="16" t="s">
        <v>5968</v>
      </c>
      <c r="N1260" s="16" t="s">
        <v>5969</v>
      </c>
      <c r="O1260" s="16" t="s">
        <v>5970</v>
      </c>
      <c r="P1260" s="16" t="s">
        <v>5971</v>
      </c>
      <c r="Q1260" s="16" t="s">
        <v>20</v>
      </c>
      <c r="R1260" s="16" t="s">
        <v>22</v>
      </c>
      <c r="S1260" s="16" t="s">
        <v>22</v>
      </c>
      <c r="T1260" s="7">
        <v>48</v>
      </c>
    </row>
    <row r="1261" spans="1:20" s="1" customFormat="1">
      <c r="A1261" s="16" t="s">
        <v>5934</v>
      </c>
      <c r="B1261" s="16" t="s">
        <v>5935</v>
      </c>
      <c r="C1261" s="16" t="s">
        <v>5972</v>
      </c>
      <c r="D1261" s="16" t="s">
        <v>5973</v>
      </c>
      <c r="E1261" s="16" t="s">
        <v>5974</v>
      </c>
      <c r="F1261" s="16" t="s">
        <v>22</v>
      </c>
      <c r="G1261" s="16" t="s">
        <v>15</v>
      </c>
      <c r="H1261" s="16" t="s">
        <v>366</v>
      </c>
      <c r="I1261" s="63">
        <v>906</v>
      </c>
      <c r="J1261" s="17">
        <f t="shared" si="49"/>
        <v>7248</v>
      </c>
      <c r="K1261" s="14">
        <v>22</v>
      </c>
      <c r="L1261" s="14"/>
      <c r="M1261" s="16" t="s">
        <v>5975</v>
      </c>
      <c r="N1261" s="16" t="s">
        <v>70</v>
      </c>
      <c r="O1261" s="16" t="s">
        <v>366</v>
      </c>
      <c r="P1261" s="16" t="s">
        <v>5976</v>
      </c>
      <c r="Q1261" s="16" t="s">
        <v>20</v>
      </c>
      <c r="R1261" s="16" t="s">
        <v>22</v>
      </c>
      <c r="S1261" s="16" t="s">
        <v>22</v>
      </c>
      <c r="T1261" s="7">
        <v>48</v>
      </c>
    </row>
    <row r="1262" spans="1:20" s="1" customFormat="1">
      <c r="A1262" s="16" t="s">
        <v>5934</v>
      </c>
      <c r="B1262" s="16" t="s">
        <v>5935</v>
      </c>
      <c r="C1262" s="16" t="s">
        <v>5977</v>
      </c>
      <c r="D1262" s="16" t="s">
        <v>5978</v>
      </c>
      <c r="E1262" s="16" t="s">
        <v>5979</v>
      </c>
      <c r="F1262" s="16" t="s">
        <v>22</v>
      </c>
      <c r="G1262" s="16" t="s">
        <v>15</v>
      </c>
      <c r="H1262" s="16" t="s">
        <v>16</v>
      </c>
      <c r="I1262" s="63">
        <v>953</v>
      </c>
      <c r="J1262" s="17">
        <f t="shared" si="49"/>
        <v>1906</v>
      </c>
      <c r="K1262" s="14">
        <v>22</v>
      </c>
      <c r="L1262" s="14"/>
      <c r="M1262" s="16" t="s">
        <v>5980</v>
      </c>
      <c r="N1262" s="16" t="s">
        <v>603</v>
      </c>
      <c r="O1262" s="16" t="s">
        <v>16</v>
      </c>
      <c r="P1262" s="16" t="s">
        <v>5981</v>
      </c>
      <c r="Q1262" s="16" t="s">
        <v>20</v>
      </c>
      <c r="R1262" s="16" t="s">
        <v>22</v>
      </c>
      <c r="S1262" s="16" t="s">
        <v>22</v>
      </c>
      <c r="T1262" s="7">
        <v>48</v>
      </c>
    </row>
    <row r="1263" spans="1:20" s="1" customFormat="1">
      <c r="A1263" s="16" t="s">
        <v>5934</v>
      </c>
      <c r="B1263" s="16" t="s">
        <v>5935</v>
      </c>
      <c r="C1263" s="16" t="s">
        <v>5982</v>
      </c>
      <c r="D1263" s="16" t="s">
        <v>5983</v>
      </c>
      <c r="E1263" s="16" t="s">
        <v>5984</v>
      </c>
      <c r="F1263" s="16" t="s">
        <v>22</v>
      </c>
      <c r="G1263" s="16" t="s">
        <v>15</v>
      </c>
      <c r="H1263" s="16" t="s">
        <v>4509</v>
      </c>
      <c r="I1263" s="64">
        <v>1056</v>
      </c>
      <c r="J1263" s="17">
        <f t="shared" si="49"/>
        <v>71808</v>
      </c>
      <c r="K1263" s="14">
        <v>22</v>
      </c>
      <c r="L1263" s="14"/>
      <c r="M1263" s="16" t="s">
        <v>5985</v>
      </c>
      <c r="N1263" s="16" t="s">
        <v>5369</v>
      </c>
      <c r="O1263" s="16" t="s">
        <v>5986</v>
      </c>
      <c r="P1263" s="16" t="s">
        <v>5987</v>
      </c>
      <c r="Q1263" s="16" t="s">
        <v>20</v>
      </c>
      <c r="R1263" s="16" t="s">
        <v>22</v>
      </c>
      <c r="S1263" s="16" t="s">
        <v>22</v>
      </c>
      <c r="T1263" s="7">
        <v>48</v>
      </c>
    </row>
    <row r="1264" spans="1:20" s="1" customFormat="1">
      <c r="A1264" s="16" t="s">
        <v>5934</v>
      </c>
      <c r="B1264" s="16" t="s">
        <v>5935</v>
      </c>
      <c r="C1264" s="16" t="s">
        <v>5988</v>
      </c>
      <c r="D1264" s="16" t="s">
        <v>5989</v>
      </c>
      <c r="E1264" s="16" t="s">
        <v>5990</v>
      </c>
      <c r="F1264" s="16" t="s">
        <v>22</v>
      </c>
      <c r="G1264" s="16" t="s">
        <v>32</v>
      </c>
      <c r="H1264" s="16" t="s">
        <v>201</v>
      </c>
      <c r="I1264" s="64">
        <v>1401.4</v>
      </c>
      <c r="J1264" s="17">
        <f t="shared" si="49"/>
        <v>4204.2000000000007</v>
      </c>
      <c r="K1264" s="14">
        <v>22</v>
      </c>
      <c r="L1264" s="14"/>
      <c r="M1264" s="16" t="s">
        <v>5991</v>
      </c>
      <c r="N1264" s="16" t="s">
        <v>70</v>
      </c>
      <c r="O1264" s="16" t="s">
        <v>201</v>
      </c>
      <c r="P1264" s="16" t="s">
        <v>5992</v>
      </c>
      <c r="Q1264" s="16" t="s">
        <v>20</v>
      </c>
      <c r="R1264" s="16" t="s">
        <v>22</v>
      </c>
      <c r="S1264" s="16" t="s">
        <v>22</v>
      </c>
      <c r="T1264" s="7">
        <v>48</v>
      </c>
    </row>
    <row r="1265" spans="1:20" s="1" customFormat="1">
      <c r="A1265" s="16" t="s">
        <v>5934</v>
      </c>
      <c r="B1265" s="16" t="s">
        <v>5935</v>
      </c>
      <c r="C1265" s="16" t="s">
        <v>5993</v>
      </c>
      <c r="D1265" s="16" t="s">
        <v>5994</v>
      </c>
      <c r="E1265" s="16" t="s">
        <v>5995</v>
      </c>
      <c r="F1265" s="16" t="s">
        <v>22</v>
      </c>
      <c r="G1265" s="16" t="s">
        <v>15</v>
      </c>
      <c r="H1265" s="16" t="s">
        <v>366</v>
      </c>
      <c r="I1265" s="63">
        <v>393</v>
      </c>
      <c r="J1265" s="17">
        <f t="shared" si="49"/>
        <v>3144</v>
      </c>
      <c r="K1265" s="14">
        <v>22</v>
      </c>
      <c r="L1265" s="14"/>
      <c r="M1265" s="16" t="s">
        <v>5996</v>
      </c>
      <c r="N1265" s="16" t="s">
        <v>70</v>
      </c>
      <c r="O1265" s="16" t="s">
        <v>366</v>
      </c>
      <c r="P1265" s="16" t="s">
        <v>5997</v>
      </c>
      <c r="Q1265" s="16" t="s">
        <v>20</v>
      </c>
      <c r="R1265" s="16" t="s">
        <v>22</v>
      </c>
      <c r="S1265" s="16" t="s">
        <v>22</v>
      </c>
      <c r="T1265" s="7">
        <v>48</v>
      </c>
    </row>
    <row r="1266" spans="1:20" s="1" customFormat="1">
      <c r="A1266" s="16" t="s">
        <v>5934</v>
      </c>
      <c r="B1266" s="16" t="s">
        <v>5935</v>
      </c>
      <c r="C1266" s="16" t="s">
        <v>5998</v>
      </c>
      <c r="D1266" s="16" t="s">
        <v>5999</v>
      </c>
      <c r="E1266" s="16" t="s">
        <v>6000</v>
      </c>
      <c r="F1266" s="16" t="s">
        <v>22</v>
      </c>
      <c r="G1266" s="16" t="s">
        <v>15</v>
      </c>
      <c r="H1266" s="16" t="s">
        <v>1408</v>
      </c>
      <c r="I1266" s="63">
        <v>47</v>
      </c>
      <c r="J1266" s="17">
        <f t="shared" si="49"/>
        <v>1175</v>
      </c>
      <c r="K1266" s="14">
        <v>22</v>
      </c>
      <c r="L1266" s="14"/>
      <c r="M1266" s="16" t="s">
        <v>69</v>
      </c>
      <c r="N1266" s="16" t="s">
        <v>70</v>
      </c>
      <c r="O1266" s="16" t="s">
        <v>1408</v>
      </c>
      <c r="P1266" s="16" t="s">
        <v>3320</v>
      </c>
      <c r="Q1266" s="16" t="s">
        <v>20</v>
      </c>
      <c r="R1266" s="16" t="s">
        <v>22</v>
      </c>
      <c r="S1266" s="16" t="s">
        <v>22</v>
      </c>
      <c r="T1266" s="7">
        <v>48</v>
      </c>
    </row>
    <row r="1267" spans="1:20" s="1" customFormat="1">
      <c r="A1267" s="16" t="s">
        <v>5934</v>
      </c>
      <c r="B1267" s="16" t="s">
        <v>5935</v>
      </c>
      <c r="C1267" s="16" t="s">
        <v>6001</v>
      </c>
      <c r="D1267" s="16" t="s">
        <v>6002</v>
      </c>
      <c r="E1267" s="16" t="s">
        <v>6003</v>
      </c>
      <c r="F1267" s="16" t="s">
        <v>22</v>
      </c>
      <c r="G1267" s="16" t="s">
        <v>15</v>
      </c>
      <c r="H1267" s="16" t="s">
        <v>488</v>
      </c>
      <c r="I1267" s="63">
        <v>75</v>
      </c>
      <c r="J1267" s="17">
        <f t="shared" si="49"/>
        <v>3000</v>
      </c>
      <c r="K1267" s="14">
        <v>22</v>
      </c>
      <c r="L1267" s="14"/>
      <c r="M1267" s="16" t="s">
        <v>6004</v>
      </c>
      <c r="N1267" s="16" t="s">
        <v>5969</v>
      </c>
      <c r="O1267" s="16" t="s">
        <v>6005</v>
      </c>
      <c r="P1267" s="16" t="s">
        <v>6006</v>
      </c>
      <c r="Q1267" s="16" t="s">
        <v>20</v>
      </c>
      <c r="R1267" s="16" t="s">
        <v>22</v>
      </c>
      <c r="S1267" s="16" t="s">
        <v>22</v>
      </c>
      <c r="T1267" s="7">
        <v>48</v>
      </c>
    </row>
    <row r="1268" spans="1:20" s="1" customFormat="1">
      <c r="A1268" s="9" t="s">
        <v>5934</v>
      </c>
      <c r="B1268" s="9" t="s">
        <v>5935</v>
      </c>
      <c r="C1268" s="9" t="s">
        <v>8175</v>
      </c>
      <c r="D1268" s="9" t="s">
        <v>8176</v>
      </c>
      <c r="E1268" s="9" t="s">
        <v>8177</v>
      </c>
      <c r="F1268" s="9" t="s">
        <v>22</v>
      </c>
      <c r="G1268" s="9" t="s">
        <v>15</v>
      </c>
      <c r="H1268" s="9" t="s">
        <v>254</v>
      </c>
      <c r="I1268" s="58">
        <v>0</v>
      </c>
      <c r="J1268" s="10">
        <v>0</v>
      </c>
      <c r="K1268" s="12">
        <v>22</v>
      </c>
      <c r="L1268" s="12"/>
      <c r="M1268" s="16" t="s">
        <v>3164</v>
      </c>
      <c r="N1268" s="9" t="s">
        <v>1160</v>
      </c>
      <c r="O1268" s="9" t="s">
        <v>8178</v>
      </c>
      <c r="P1268" s="16" t="s">
        <v>8179</v>
      </c>
      <c r="Q1268" s="16" t="s">
        <v>20</v>
      </c>
      <c r="R1268" s="16" t="s">
        <v>22</v>
      </c>
      <c r="S1268" s="9" t="s">
        <v>22</v>
      </c>
      <c r="T1268" s="13">
        <v>48</v>
      </c>
    </row>
    <row r="1269" spans="1:20" s="1" customFormat="1">
      <c r="A1269" s="16" t="s">
        <v>5934</v>
      </c>
      <c r="B1269" s="16" t="s">
        <v>5935</v>
      </c>
      <c r="C1269" s="16" t="s">
        <v>6007</v>
      </c>
      <c r="D1269" s="16" t="s">
        <v>6008</v>
      </c>
      <c r="E1269" s="16" t="s">
        <v>6009</v>
      </c>
      <c r="F1269" s="16" t="s">
        <v>22</v>
      </c>
      <c r="G1269" s="16" t="s">
        <v>15</v>
      </c>
      <c r="H1269" s="16" t="s">
        <v>201</v>
      </c>
      <c r="I1269" s="63">
        <v>242</v>
      </c>
      <c r="J1269" s="17">
        <f t="shared" ref="J1269:J1303" si="50">H1269*I1269</f>
        <v>726</v>
      </c>
      <c r="K1269" s="14">
        <v>22</v>
      </c>
      <c r="L1269" s="14"/>
      <c r="M1269" s="16" t="s">
        <v>6010</v>
      </c>
      <c r="N1269" s="16" t="s">
        <v>603</v>
      </c>
      <c r="O1269" s="16" t="s">
        <v>201</v>
      </c>
      <c r="P1269" s="16" t="s">
        <v>6011</v>
      </c>
      <c r="Q1269" s="16" t="s">
        <v>20</v>
      </c>
      <c r="R1269" s="16" t="s">
        <v>22</v>
      </c>
      <c r="S1269" s="16" t="s">
        <v>22</v>
      </c>
      <c r="T1269" s="7">
        <v>48</v>
      </c>
    </row>
    <row r="1270" spans="1:20" s="1" customFormat="1">
      <c r="A1270" s="16" t="s">
        <v>5934</v>
      </c>
      <c r="B1270" s="16" t="s">
        <v>5935</v>
      </c>
      <c r="C1270" s="16" t="s">
        <v>6012</v>
      </c>
      <c r="D1270" s="16" t="s">
        <v>6013</v>
      </c>
      <c r="E1270" s="16" t="s">
        <v>6014</v>
      </c>
      <c r="F1270" s="16" t="s">
        <v>22</v>
      </c>
      <c r="G1270" s="16" t="s">
        <v>15</v>
      </c>
      <c r="H1270" s="16" t="s">
        <v>2081</v>
      </c>
      <c r="I1270" s="64">
        <v>1775</v>
      </c>
      <c r="J1270" s="17">
        <f t="shared" si="50"/>
        <v>19525</v>
      </c>
      <c r="K1270" s="14">
        <v>22</v>
      </c>
      <c r="L1270" s="14"/>
      <c r="M1270" s="16" t="s">
        <v>6015</v>
      </c>
      <c r="N1270" s="16" t="s">
        <v>1160</v>
      </c>
      <c r="O1270" s="16" t="s">
        <v>6016</v>
      </c>
      <c r="P1270" s="16" t="s">
        <v>6017</v>
      </c>
      <c r="Q1270" s="16" t="s">
        <v>20</v>
      </c>
      <c r="R1270" s="16" t="s">
        <v>22</v>
      </c>
      <c r="S1270" s="16" t="s">
        <v>22</v>
      </c>
      <c r="T1270" s="7">
        <v>48</v>
      </c>
    </row>
    <row r="1271" spans="1:20" s="1" customFormat="1">
      <c r="A1271" s="16" t="s">
        <v>5934</v>
      </c>
      <c r="B1271" s="16" t="s">
        <v>5935</v>
      </c>
      <c r="C1271" s="16" t="s">
        <v>6018</v>
      </c>
      <c r="D1271" s="16" t="s">
        <v>6019</v>
      </c>
      <c r="E1271" s="16" t="s">
        <v>6020</v>
      </c>
      <c r="F1271" s="16" t="s">
        <v>22</v>
      </c>
      <c r="G1271" s="16" t="s">
        <v>59</v>
      </c>
      <c r="H1271" s="16" t="s">
        <v>6021</v>
      </c>
      <c r="I1271" s="63">
        <v>50.05</v>
      </c>
      <c r="J1271" s="17">
        <f t="shared" si="50"/>
        <v>12612.599999999999</v>
      </c>
      <c r="K1271" s="14">
        <v>22</v>
      </c>
      <c r="L1271" s="14"/>
      <c r="M1271" s="16" t="s">
        <v>6022</v>
      </c>
      <c r="N1271" s="16" t="s">
        <v>1160</v>
      </c>
      <c r="O1271" s="16" t="s">
        <v>6023</v>
      </c>
      <c r="P1271" s="16" t="s">
        <v>6024</v>
      </c>
      <c r="Q1271" s="16" t="s">
        <v>20</v>
      </c>
      <c r="R1271" s="16" t="s">
        <v>22</v>
      </c>
      <c r="S1271" s="16" t="s">
        <v>22</v>
      </c>
      <c r="T1271" s="7">
        <v>48</v>
      </c>
    </row>
    <row r="1272" spans="1:20" s="1" customFormat="1">
      <c r="A1272" s="16" t="s">
        <v>5934</v>
      </c>
      <c r="B1272" s="16" t="s">
        <v>5935</v>
      </c>
      <c r="C1272" s="16" t="s">
        <v>6025</v>
      </c>
      <c r="D1272" s="16" t="s">
        <v>6026</v>
      </c>
      <c r="E1272" s="16" t="s">
        <v>6027</v>
      </c>
      <c r="F1272" s="16" t="s">
        <v>22</v>
      </c>
      <c r="G1272" s="16" t="s">
        <v>15</v>
      </c>
      <c r="H1272" s="16" t="s">
        <v>16</v>
      </c>
      <c r="I1272" s="63">
        <v>232</v>
      </c>
      <c r="J1272" s="17">
        <f t="shared" si="50"/>
        <v>464</v>
      </c>
      <c r="K1272" s="14">
        <v>22</v>
      </c>
      <c r="L1272" s="14"/>
      <c r="M1272" s="16" t="s">
        <v>6028</v>
      </c>
      <c r="N1272" s="16" t="s">
        <v>2091</v>
      </c>
      <c r="O1272" s="16" t="s">
        <v>232</v>
      </c>
      <c r="P1272" s="16" t="s">
        <v>6029</v>
      </c>
      <c r="Q1272" s="16" t="s">
        <v>20</v>
      </c>
      <c r="R1272" s="16" t="s">
        <v>22</v>
      </c>
      <c r="S1272" s="16" t="s">
        <v>22</v>
      </c>
      <c r="T1272" s="7">
        <v>48</v>
      </c>
    </row>
    <row r="1273" spans="1:20" s="1" customFormat="1">
      <c r="A1273" s="16" t="s">
        <v>5934</v>
      </c>
      <c r="B1273" s="16" t="s">
        <v>5935</v>
      </c>
      <c r="C1273" s="16" t="s">
        <v>6030</v>
      </c>
      <c r="D1273" s="16" t="s">
        <v>6031</v>
      </c>
      <c r="E1273" s="16" t="s">
        <v>6032</v>
      </c>
      <c r="F1273" s="16" t="s">
        <v>22</v>
      </c>
      <c r="G1273" s="16" t="s">
        <v>15</v>
      </c>
      <c r="H1273" s="16" t="s">
        <v>6033</v>
      </c>
      <c r="I1273" s="63">
        <v>678</v>
      </c>
      <c r="J1273" s="17">
        <f t="shared" si="50"/>
        <v>59664</v>
      </c>
      <c r="K1273" s="14">
        <v>22</v>
      </c>
      <c r="L1273" s="14"/>
      <c r="M1273" s="16" t="s">
        <v>6034</v>
      </c>
      <c r="N1273" s="16" t="s">
        <v>5083</v>
      </c>
      <c r="O1273" s="16" t="s">
        <v>6035</v>
      </c>
      <c r="P1273" s="16" t="s">
        <v>6036</v>
      </c>
      <c r="Q1273" s="16" t="s">
        <v>20</v>
      </c>
      <c r="R1273" s="16" t="s">
        <v>22</v>
      </c>
      <c r="S1273" s="16" t="s">
        <v>22</v>
      </c>
      <c r="T1273" s="7">
        <v>48</v>
      </c>
    </row>
    <row r="1274" spans="1:20" s="1" customFormat="1">
      <c r="A1274" s="16" t="s">
        <v>5934</v>
      </c>
      <c r="B1274" s="16" t="s">
        <v>5935</v>
      </c>
      <c r="C1274" s="16" t="s">
        <v>6037</v>
      </c>
      <c r="D1274" s="16" t="s">
        <v>6038</v>
      </c>
      <c r="E1274" s="16" t="s">
        <v>6039</v>
      </c>
      <c r="F1274" s="16" t="s">
        <v>22</v>
      </c>
      <c r="G1274" s="16" t="s">
        <v>15</v>
      </c>
      <c r="H1274" s="16" t="s">
        <v>75</v>
      </c>
      <c r="I1274" s="63">
        <v>197</v>
      </c>
      <c r="J1274" s="17">
        <f t="shared" si="50"/>
        <v>985</v>
      </c>
      <c r="K1274" s="14">
        <v>22</v>
      </c>
      <c r="L1274" s="14"/>
      <c r="M1274" s="16" t="s">
        <v>664</v>
      </c>
      <c r="N1274" s="16" t="s">
        <v>603</v>
      </c>
      <c r="O1274" s="16" t="s">
        <v>75</v>
      </c>
      <c r="P1274" s="16" t="s">
        <v>6040</v>
      </c>
      <c r="Q1274" s="16" t="s">
        <v>20</v>
      </c>
      <c r="R1274" s="16" t="s">
        <v>22</v>
      </c>
      <c r="S1274" s="16" t="s">
        <v>22</v>
      </c>
      <c r="T1274" s="7">
        <v>48</v>
      </c>
    </row>
    <row r="1275" spans="1:20" s="1" customFormat="1">
      <c r="A1275" s="16" t="s">
        <v>5934</v>
      </c>
      <c r="B1275" s="16" t="s">
        <v>5935</v>
      </c>
      <c r="C1275" s="16" t="s">
        <v>6041</v>
      </c>
      <c r="D1275" s="16" t="s">
        <v>6042</v>
      </c>
      <c r="E1275" s="16" t="s">
        <v>6043</v>
      </c>
      <c r="F1275" s="16" t="s">
        <v>22</v>
      </c>
      <c r="G1275" s="16" t="s">
        <v>59</v>
      </c>
      <c r="H1275" s="16" t="s">
        <v>117</v>
      </c>
      <c r="I1275" s="63">
        <v>180</v>
      </c>
      <c r="J1275" s="17">
        <f t="shared" si="50"/>
        <v>2520</v>
      </c>
      <c r="K1275" s="14">
        <v>22</v>
      </c>
      <c r="L1275" s="14"/>
      <c r="M1275" s="16" t="s">
        <v>6044</v>
      </c>
      <c r="N1275" s="16" t="s">
        <v>1160</v>
      </c>
      <c r="O1275" s="16" t="s">
        <v>2164</v>
      </c>
      <c r="P1275" s="16" t="s">
        <v>6045</v>
      </c>
      <c r="Q1275" s="16" t="s">
        <v>20</v>
      </c>
      <c r="R1275" s="16" t="s">
        <v>22</v>
      </c>
      <c r="S1275" s="16" t="s">
        <v>22</v>
      </c>
      <c r="T1275" s="7">
        <v>48</v>
      </c>
    </row>
    <row r="1276" spans="1:20" s="1" customFormat="1">
      <c r="A1276" s="16" t="s">
        <v>5934</v>
      </c>
      <c r="B1276" s="16" t="s">
        <v>5935</v>
      </c>
      <c r="C1276" s="16" t="s">
        <v>6046</v>
      </c>
      <c r="D1276" s="16" t="s">
        <v>6047</v>
      </c>
      <c r="E1276" s="16" t="s">
        <v>6048</v>
      </c>
      <c r="F1276" s="16" t="s">
        <v>22</v>
      </c>
      <c r="G1276" s="16" t="s">
        <v>32</v>
      </c>
      <c r="H1276" s="16" t="s">
        <v>550</v>
      </c>
      <c r="I1276" s="63">
        <v>4.5999999999999996</v>
      </c>
      <c r="J1276" s="17">
        <f t="shared" si="50"/>
        <v>229.99999999999997</v>
      </c>
      <c r="K1276" s="14">
        <v>22</v>
      </c>
      <c r="L1276" s="14"/>
      <c r="M1276" s="16" t="s">
        <v>6049</v>
      </c>
      <c r="N1276" s="16" t="s">
        <v>1856</v>
      </c>
      <c r="O1276" s="16" t="s">
        <v>2871</v>
      </c>
      <c r="P1276" s="16" t="s">
        <v>6050</v>
      </c>
      <c r="Q1276" s="16" t="s">
        <v>20</v>
      </c>
      <c r="R1276" s="16" t="s">
        <v>22</v>
      </c>
      <c r="S1276" s="16" t="s">
        <v>22</v>
      </c>
      <c r="T1276" s="7">
        <v>48</v>
      </c>
    </row>
    <row r="1277" spans="1:20" s="1" customFormat="1">
      <c r="A1277" s="16" t="s">
        <v>5934</v>
      </c>
      <c r="B1277" s="16" t="s">
        <v>5935</v>
      </c>
      <c r="C1277" s="16" t="s">
        <v>6051</v>
      </c>
      <c r="D1277" s="16" t="s">
        <v>6052</v>
      </c>
      <c r="E1277" s="16" t="s">
        <v>6053</v>
      </c>
      <c r="F1277" s="16" t="s">
        <v>22</v>
      </c>
      <c r="G1277" s="16" t="s">
        <v>15</v>
      </c>
      <c r="H1277" s="16" t="s">
        <v>16</v>
      </c>
      <c r="I1277" s="63">
        <v>672</v>
      </c>
      <c r="J1277" s="17">
        <f t="shared" si="50"/>
        <v>1344</v>
      </c>
      <c r="K1277" s="14">
        <v>22</v>
      </c>
      <c r="L1277" s="14"/>
      <c r="M1277" s="16" t="s">
        <v>6054</v>
      </c>
      <c r="N1277" s="16" t="s">
        <v>70</v>
      </c>
      <c r="O1277" s="16" t="s">
        <v>16</v>
      </c>
      <c r="P1277" s="16" t="s">
        <v>6055</v>
      </c>
      <c r="Q1277" s="16" t="s">
        <v>20</v>
      </c>
      <c r="R1277" s="16" t="s">
        <v>22</v>
      </c>
      <c r="S1277" s="16" t="s">
        <v>22</v>
      </c>
      <c r="T1277" s="7">
        <v>48</v>
      </c>
    </row>
    <row r="1278" spans="1:20" s="1" customFormat="1">
      <c r="A1278" s="16" t="s">
        <v>5934</v>
      </c>
      <c r="B1278" s="16" t="s">
        <v>5935</v>
      </c>
      <c r="C1278" s="16" t="s">
        <v>6056</v>
      </c>
      <c r="D1278" s="16" t="s">
        <v>6057</v>
      </c>
      <c r="E1278" s="16" t="s">
        <v>6058</v>
      </c>
      <c r="F1278" s="16" t="s">
        <v>22</v>
      </c>
      <c r="G1278" s="16" t="s">
        <v>15</v>
      </c>
      <c r="H1278" s="16" t="s">
        <v>254</v>
      </c>
      <c r="I1278" s="64">
        <v>2500</v>
      </c>
      <c r="J1278" s="17">
        <f t="shared" si="50"/>
        <v>10000</v>
      </c>
      <c r="K1278" s="14">
        <v>22</v>
      </c>
      <c r="L1278" s="14"/>
      <c r="M1278" s="16" t="s">
        <v>6059</v>
      </c>
      <c r="N1278" s="16" t="s">
        <v>70</v>
      </c>
      <c r="O1278" s="16" t="s">
        <v>254</v>
      </c>
      <c r="P1278" s="16" t="s">
        <v>6060</v>
      </c>
      <c r="Q1278" s="16" t="s">
        <v>20</v>
      </c>
      <c r="R1278" s="16" t="s">
        <v>22</v>
      </c>
      <c r="S1278" s="16" t="s">
        <v>22</v>
      </c>
      <c r="T1278" s="7">
        <v>48</v>
      </c>
    </row>
    <row r="1279" spans="1:20" s="1" customFormat="1">
      <c r="A1279" s="16" t="s">
        <v>5934</v>
      </c>
      <c r="B1279" s="16" t="s">
        <v>5935</v>
      </c>
      <c r="C1279" s="16" t="s">
        <v>6061</v>
      </c>
      <c r="D1279" s="16" t="s">
        <v>6062</v>
      </c>
      <c r="E1279" s="16" t="s">
        <v>6063</v>
      </c>
      <c r="F1279" s="16" t="s">
        <v>22</v>
      </c>
      <c r="G1279" s="16" t="s">
        <v>59</v>
      </c>
      <c r="H1279" s="16" t="s">
        <v>2258</v>
      </c>
      <c r="I1279" s="63">
        <v>233</v>
      </c>
      <c r="J1279" s="17">
        <f t="shared" si="50"/>
        <v>3029</v>
      </c>
      <c r="K1279" s="14">
        <v>22</v>
      </c>
      <c r="L1279" s="14"/>
      <c r="M1279" s="16" t="s">
        <v>6064</v>
      </c>
      <c r="N1279" s="16" t="s">
        <v>1352</v>
      </c>
      <c r="O1279" s="16" t="s">
        <v>6065</v>
      </c>
      <c r="P1279" s="16" t="s">
        <v>6066</v>
      </c>
      <c r="Q1279" s="16" t="s">
        <v>20</v>
      </c>
      <c r="R1279" s="16" t="s">
        <v>22</v>
      </c>
      <c r="S1279" s="16" t="s">
        <v>22</v>
      </c>
      <c r="T1279" s="7">
        <v>48</v>
      </c>
    </row>
    <row r="1280" spans="1:20" s="1" customFormat="1">
      <c r="A1280" s="16" t="s">
        <v>5934</v>
      </c>
      <c r="B1280" s="16" t="s">
        <v>5935</v>
      </c>
      <c r="C1280" s="16" t="s">
        <v>6067</v>
      </c>
      <c r="D1280" s="16" t="s">
        <v>6068</v>
      </c>
      <c r="E1280" s="16" t="s">
        <v>6069</v>
      </c>
      <c r="F1280" s="16" t="s">
        <v>22</v>
      </c>
      <c r="G1280" s="16" t="s">
        <v>15</v>
      </c>
      <c r="H1280" s="16" t="s">
        <v>2258</v>
      </c>
      <c r="I1280" s="63">
        <v>696</v>
      </c>
      <c r="J1280" s="17">
        <f t="shared" si="50"/>
        <v>9048</v>
      </c>
      <c r="K1280" s="14">
        <v>22</v>
      </c>
      <c r="L1280" s="14"/>
      <c r="M1280" s="16" t="s">
        <v>6070</v>
      </c>
      <c r="N1280" s="16" t="s">
        <v>1202</v>
      </c>
      <c r="O1280" s="16" t="s">
        <v>6071</v>
      </c>
      <c r="P1280" s="16" t="s">
        <v>6072</v>
      </c>
      <c r="Q1280" s="16" t="s">
        <v>20</v>
      </c>
      <c r="R1280" s="16" t="s">
        <v>22</v>
      </c>
      <c r="S1280" s="16" t="s">
        <v>22</v>
      </c>
      <c r="T1280" s="7">
        <v>48</v>
      </c>
    </row>
    <row r="1281" spans="1:20" s="1" customFormat="1">
      <c r="A1281" s="16" t="s">
        <v>5934</v>
      </c>
      <c r="B1281" s="16" t="s">
        <v>5935</v>
      </c>
      <c r="C1281" s="16" t="s">
        <v>6073</v>
      </c>
      <c r="D1281" s="16" t="s">
        <v>6074</v>
      </c>
      <c r="E1281" s="16" t="s">
        <v>6075</v>
      </c>
      <c r="F1281" s="16" t="s">
        <v>6076</v>
      </c>
      <c r="G1281" s="16" t="s">
        <v>32</v>
      </c>
      <c r="H1281" s="16" t="s">
        <v>366</v>
      </c>
      <c r="I1281" s="63">
        <v>71.28</v>
      </c>
      <c r="J1281" s="17">
        <f t="shared" si="50"/>
        <v>570.24</v>
      </c>
      <c r="K1281" s="14">
        <v>22</v>
      </c>
      <c r="L1281" s="14"/>
      <c r="M1281" s="16" t="s">
        <v>6077</v>
      </c>
      <c r="N1281" s="16" t="s">
        <v>1352</v>
      </c>
      <c r="O1281" s="16" t="s">
        <v>6078</v>
      </c>
      <c r="P1281" s="16" t="s">
        <v>6079</v>
      </c>
      <c r="Q1281" s="16" t="s">
        <v>20</v>
      </c>
      <c r="R1281" s="16" t="s">
        <v>22</v>
      </c>
      <c r="S1281" s="16" t="s">
        <v>22</v>
      </c>
      <c r="T1281" s="7">
        <v>48</v>
      </c>
    </row>
    <row r="1282" spans="1:20" s="1" customFormat="1">
      <c r="A1282" s="16" t="s">
        <v>5934</v>
      </c>
      <c r="B1282" s="16" t="s">
        <v>5935</v>
      </c>
      <c r="C1282" s="16" t="s">
        <v>6080</v>
      </c>
      <c r="D1282" s="16" t="s">
        <v>6081</v>
      </c>
      <c r="E1282" s="16" t="s">
        <v>6082</v>
      </c>
      <c r="F1282" s="16" t="s">
        <v>22</v>
      </c>
      <c r="G1282" s="16" t="s">
        <v>32</v>
      </c>
      <c r="H1282" s="16" t="s">
        <v>117</v>
      </c>
      <c r="I1282" s="63">
        <v>66.349999999999994</v>
      </c>
      <c r="J1282" s="17">
        <f t="shared" si="50"/>
        <v>928.89999999999986</v>
      </c>
      <c r="K1282" s="14">
        <v>22</v>
      </c>
      <c r="L1282" s="14"/>
      <c r="M1282" s="16" t="s">
        <v>3508</v>
      </c>
      <c r="N1282" s="16" t="s">
        <v>70</v>
      </c>
      <c r="O1282" s="16" t="s">
        <v>117</v>
      </c>
      <c r="P1282" s="16" t="s">
        <v>6083</v>
      </c>
      <c r="Q1282" s="16" t="s">
        <v>20</v>
      </c>
      <c r="R1282" s="16" t="s">
        <v>22</v>
      </c>
      <c r="S1282" s="16" t="s">
        <v>22</v>
      </c>
      <c r="T1282" s="7">
        <v>48</v>
      </c>
    </row>
    <row r="1283" spans="1:20" s="1" customFormat="1">
      <c r="A1283" s="16" t="s">
        <v>5934</v>
      </c>
      <c r="B1283" s="16" t="s">
        <v>5935</v>
      </c>
      <c r="C1283" s="16" t="s">
        <v>6084</v>
      </c>
      <c r="D1283" s="16" t="s">
        <v>6085</v>
      </c>
      <c r="E1283" s="16" t="s">
        <v>6086</v>
      </c>
      <c r="F1283" s="16" t="s">
        <v>22</v>
      </c>
      <c r="G1283" s="16" t="s">
        <v>32</v>
      </c>
      <c r="H1283" s="16" t="s">
        <v>254</v>
      </c>
      <c r="I1283" s="63">
        <v>71.28</v>
      </c>
      <c r="J1283" s="17">
        <f t="shared" si="50"/>
        <v>285.12</v>
      </c>
      <c r="K1283" s="14">
        <v>22</v>
      </c>
      <c r="L1283" s="14"/>
      <c r="M1283" s="16" t="s">
        <v>6087</v>
      </c>
      <c r="N1283" s="16" t="s">
        <v>70</v>
      </c>
      <c r="O1283" s="16" t="s">
        <v>254</v>
      </c>
      <c r="P1283" s="16" t="s">
        <v>6088</v>
      </c>
      <c r="Q1283" s="16" t="s">
        <v>20</v>
      </c>
      <c r="R1283" s="16" t="s">
        <v>22</v>
      </c>
      <c r="S1283" s="16" t="s">
        <v>22</v>
      </c>
      <c r="T1283" s="7">
        <v>48</v>
      </c>
    </row>
    <row r="1284" spans="1:20" s="1" customFormat="1">
      <c r="A1284" s="16" t="s">
        <v>5934</v>
      </c>
      <c r="B1284" s="16" t="s">
        <v>5935</v>
      </c>
      <c r="C1284" s="16" t="s">
        <v>6089</v>
      </c>
      <c r="D1284" s="16" t="s">
        <v>6090</v>
      </c>
      <c r="E1284" s="16" t="s">
        <v>6091</v>
      </c>
      <c r="F1284" s="16" t="s">
        <v>22</v>
      </c>
      <c r="G1284" s="16" t="s">
        <v>32</v>
      </c>
      <c r="H1284" s="16" t="s">
        <v>254</v>
      </c>
      <c r="I1284" s="63">
        <v>71.28</v>
      </c>
      <c r="J1284" s="17">
        <f t="shared" si="50"/>
        <v>285.12</v>
      </c>
      <c r="K1284" s="14">
        <v>22</v>
      </c>
      <c r="L1284" s="14"/>
      <c r="M1284" s="16" t="s">
        <v>6087</v>
      </c>
      <c r="N1284" s="16" t="s">
        <v>70</v>
      </c>
      <c r="O1284" s="16" t="s">
        <v>254</v>
      </c>
      <c r="P1284" s="16" t="s">
        <v>6092</v>
      </c>
      <c r="Q1284" s="16" t="s">
        <v>20</v>
      </c>
      <c r="R1284" s="16" t="s">
        <v>22</v>
      </c>
      <c r="S1284" s="16" t="s">
        <v>22</v>
      </c>
      <c r="T1284" s="7">
        <v>48</v>
      </c>
    </row>
    <row r="1285" spans="1:20" s="1" customFormat="1">
      <c r="A1285" s="16" t="s">
        <v>5934</v>
      </c>
      <c r="B1285" s="16" t="s">
        <v>5935</v>
      </c>
      <c r="C1285" s="16" t="s">
        <v>6093</v>
      </c>
      <c r="D1285" s="16" t="s">
        <v>6094</v>
      </c>
      <c r="E1285" s="16" t="s">
        <v>6095</v>
      </c>
      <c r="F1285" s="16" t="s">
        <v>22</v>
      </c>
      <c r="G1285" s="16" t="s">
        <v>59</v>
      </c>
      <c r="H1285" s="16" t="s">
        <v>110</v>
      </c>
      <c r="I1285" s="63">
        <v>75.239999999999995</v>
      </c>
      <c r="J1285" s="17">
        <f t="shared" si="50"/>
        <v>752.4</v>
      </c>
      <c r="K1285" s="14">
        <v>22</v>
      </c>
      <c r="L1285" s="14"/>
      <c r="M1285" s="16" t="s">
        <v>6096</v>
      </c>
      <c r="N1285" s="16" t="s">
        <v>70</v>
      </c>
      <c r="O1285" s="16" t="s">
        <v>110</v>
      </c>
      <c r="P1285" s="16" t="s">
        <v>6097</v>
      </c>
      <c r="Q1285" s="16" t="s">
        <v>20</v>
      </c>
      <c r="R1285" s="16" t="s">
        <v>22</v>
      </c>
      <c r="S1285" s="16" t="s">
        <v>22</v>
      </c>
      <c r="T1285" s="7">
        <v>48</v>
      </c>
    </row>
    <row r="1286" spans="1:20" s="1" customFormat="1">
      <c r="A1286" s="16" t="s">
        <v>5934</v>
      </c>
      <c r="B1286" s="16" t="s">
        <v>5935</v>
      </c>
      <c r="C1286" s="16" t="s">
        <v>6098</v>
      </c>
      <c r="D1286" s="16" t="s">
        <v>6099</v>
      </c>
      <c r="E1286" s="16" t="s">
        <v>6100</v>
      </c>
      <c r="F1286" s="16" t="s">
        <v>22</v>
      </c>
      <c r="G1286" s="16" t="s">
        <v>59</v>
      </c>
      <c r="H1286" s="16" t="s">
        <v>2550</v>
      </c>
      <c r="I1286" s="63">
        <v>53</v>
      </c>
      <c r="J1286" s="17">
        <f t="shared" si="50"/>
        <v>954</v>
      </c>
      <c r="K1286" s="14">
        <v>22</v>
      </c>
      <c r="L1286" s="14"/>
      <c r="M1286" s="16" t="s">
        <v>6101</v>
      </c>
      <c r="N1286" s="16" t="s">
        <v>1352</v>
      </c>
      <c r="O1286" s="16" t="s">
        <v>6102</v>
      </c>
      <c r="P1286" s="16" t="s">
        <v>6103</v>
      </c>
      <c r="Q1286" s="16" t="s">
        <v>20</v>
      </c>
      <c r="R1286" s="16" t="s">
        <v>22</v>
      </c>
      <c r="S1286" s="16" t="s">
        <v>22</v>
      </c>
      <c r="T1286" s="7">
        <v>48</v>
      </c>
    </row>
    <row r="1287" spans="1:20" s="1" customFormat="1">
      <c r="A1287" s="16" t="s">
        <v>5934</v>
      </c>
      <c r="B1287" s="16" t="s">
        <v>5935</v>
      </c>
      <c r="C1287" s="16" t="s">
        <v>6104</v>
      </c>
      <c r="D1287" s="16" t="s">
        <v>6105</v>
      </c>
      <c r="E1287" s="16" t="s">
        <v>6106</v>
      </c>
      <c r="F1287" s="16" t="s">
        <v>22</v>
      </c>
      <c r="G1287" s="16" t="s">
        <v>59</v>
      </c>
      <c r="H1287" s="16" t="s">
        <v>254</v>
      </c>
      <c r="I1287" s="63">
        <v>52.6</v>
      </c>
      <c r="J1287" s="17">
        <f t="shared" si="50"/>
        <v>210.4</v>
      </c>
      <c r="K1287" s="14">
        <v>22</v>
      </c>
      <c r="L1287" s="14"/>
      <c r="M1287" s="16" t="s">
        <v>6107</v>
      </c>
      <c r="N1287" s="16" t="s">
        <v>70</v>
      </c>
      <c r="O1287" s="16" t="s">
        <v>254</v>
      </c>
      <c r="P1287" s="16" t="s">
        <v>6108</v>
      </c>
      <c r="Q1287" s="16" t="s">
        <v>20</v>
      </c>
      <c r="R1287" s="16" t="s">
        <v>22</v>
      </c>
      <c r="S1287" s="16" t="s">
        <v>22</v>
      </c>
      <c r="T1287" s="7">
        <v>48</v>
      </c>
    </row>
    <row r="1288" spans="1:20" s="1" customFormat="1">
      <c r="A1288" s="16" t="s">
        <v>5934</v>
      </c>
      <c r="B1288" s="16" t="s">
        <v>5935</v>
      </c>
      <c r="C1288" s="16" t="s">
        <v>6109</v>
      </c>
      <c r="D1288" s="16" t="s">
        <v>6110</v>
      </c>
      <c r="E1288" s="16">
        <v>929703</v>
      </c>
      <c r="F1288" s="16" t="s">
        <v>22</v>
      </c>
      <c r="G1288" s="16" t="s">
        <v>59</v>
      </c>
      <c r="H1288" s="16" t="s">
        <v>92</v>
      </c>
      <c r="I1288" s="63">
        <v>75.239999999999995</v>
      </c>
      <c r="J1288" s="17">
        <f t="shared" si="50"/>
        <v>451.43999999999994</v>
      </c>
      <c r="K1288" s="14">
        <v>22</v>
      </c>
      <c r="L1288" s="6" t="s">
        <v>6111</v>
      </c>
      <c r="M1288" s="16" t="s">
        <v>6112</v>
      </c>
      <c r="N1288" s="16" t="s">
        <v>70</v>
      </c>
      <c r="O1288" s="16" t="s">
        <v>92</v>
      </c>
      <c r="P1288" s="16" t="s">
        <v>6113</v>
      </c>
      <c r="Q1288" s="16" t="s">
        <v>20</v>
      </c>
      <c r="R1288" s="16" t="s">
        <v>22</v>
      </c>
      <c r="S1288" s="16" t="s">
        <v>22</v>
      </c>
      <c r="T1288" s="7">
        <v>48</v>
      </c>
    </row>
    <row r="1289" spans="1:20" s="1" customFormat="1">
      <c r="A1289" s="16" t="s">
        <v>5934</v>
      </c>
      <c r="B1289" s="16" t="s">
        <v>5935</v>
      </c>
      <c r="C1289" s="16" t="s">
        <v>6114</v>
      </c>
      <c r="D1289" s="16" t="s">
        <v>6115</v>
      </c>
      <c r="E1289" s="16" t="s">
        <v>6116</v>
      </c>
      <c r="F1289" s="16" t="s">
        <v>22</v>
      </c>
      <c r="G1289" s="16" t="s">
        <v>15</v>
      </c>
      <c r="H1289" s="16" t="s">
        <v>2097</v>
      </c>
      <c r="I1289" s="63">
        <v>193</v>
      </c>
      <c r="J1289" s="17">
        <f t="shared" si="50"/>
        <v>3281</v>
      </c>
      <c r="K1289" s="14">
        <v>22</v>
      </c>
      <c r="L1289" s="14"/>
      <c r="M1289" s="16" t="s">
        <v>6117</v>
      </c>
      <c r="N1289" s="16" t="s">
        <v>2897</v>
      </c>
      <c r="O1289" s="16" t="s">
        <v>6118</v>
      </c>
      <c r="P1289" s="16" t="s">
        <v>6119</v>
      </c>
      <c r="Q1289" s="16" t="s">
        <v>20</v>
      </c>
      <c r="R1289" s="16" t="s">
        <v>22</v>
      </c>
      <c r="S1289" s="16" t="s">
        <v>22</v>
      </c>
      <c r="T1289" s="7">
        <v>48</v>
      </c>
    </row>
    <row r="1290" spans="1:20" s="1" customFormat="1">
      <c r="A1290" s="16" t="s">
        <v>5934</v>
      </c>
      <c r="B1290" s="16" t="s">
        <v>5935</v>
      </c>
      <c r="C1290" s="16" t="s">
        <v>6120</v>
      </c>
      <c r="D1290" s="16" t="s">
        <v>6121</v>
      </c>
      <c r="E1290" s="16" t="s">
        <v>6122</v>
      </c>
      <c r="F1290" s="16" t="s">
        <v>22</v>
      </c>
      <c r="G1290" s="16" t="s">
        <v>15</v>
      </c>
      <c r="H1290" s="16" t="s">
        <v>16</v>
      </c>
      <c r="I1290" s="63">
        <v>350.4</v>
      </c>
      <c r="J1290" s="17">
        <f t="shared" si="50"/>
        <v>700.8</v>
      </c>
      <c r="K1290" s="14">
        <v>22</v>
      </c>
      <c r="L1290" s="14"/>
      <c r="M1290" s="16" t="s">
        <v>6123</v>
      </c>
      <c r="N1290" s="16" t="s">
        <v>70</v>
      </c>
      <c r="O1290" s="16" t="s">
        <v>16</v>
      </c>
      <c r="P1290" s="16" t="s">
        <v>6124</v>
      </c>
      <c r="Q1290" s="16" t="s">
        <v>20</v>
      </c>
      <c r="R1290" s="16" t="s">
        <v>22</v>
      </c>
      <c r="S1290" s="16" t="s">
        <v>22</v>
      </c>
      <c r="T1290" s="7">
        <v>48</v>
      </c>
    </row>
    <row r="1291" spans="1:20" s="1" customFormat="1">
      <c r="A1291" s="16" t="s">
        <v>5934</v>
      </c>
      <c r="B1291" s="16" t="s">
        <v>5935</v>
      </c>
      <c r="C1291" s="16" t="s">
        <v>6125</v>
      </c>
      <c r="D1291" s="16" t="s">
        <v>6126</v>
      </c>
      <c r="E1291" s="16" t="s">
        <v>6127</v>
      </c>
      <c r="F1291" s="16" t="s">
        <v>22</v>
      </c>
      <c r="G1291" s="16" t="s">
        <v>15</v>
      </c>
      <c r="H1291" s="16" t="s">
        <v>201</v>
      </c>
      <c r="I1291" s="63">
        <v>976</v>
      </c>
      <c r="J1291" s="17">
        <f t="shared" si="50"/>
        <v>2928</v>
      </c>
      <c r="K1291" s="14">
        <v>22</v>
      </c>
      <c r="L1291" s="14"/>
      <c r="M1291" s="16" t="s">
        <v>6128</v>
      </c>
      <c r="N1291" s="16" t="s">
        <v>423</v>
      </c>
      <c r="O1291" s="16" t="s">
        <v>201</v>
      </c>
      <c r="P1291" s="16" t="s">
        <v>6129</v>
      </c>
      <c r="Q1291" s="16" t="s">
        <v>20</v>
      </c>
      <c r="R1291" s="16" t="s">
        <v>22</v>
      </c>
      <c r="S1291" s="16" t="s">
        <v>22</v>
      </c>
      <c r="T1291" s="7">
        <v>48</v>
      </c>
    </row>
    <row r="1292" spans="1:20" s="1" customFormat="1">
      <c r="A1292" s="16" t="s">
        <v>5934</v>
      </c>
      <c r="B1292" s="16" t="s">
        <v>5935</v>
      </c>
      <c r="C1292" s="16" t="s">
        <v>6130</v>
      </c>
      <c r="D1292" s="16" t="s">
        <v>6131</v>
      </c>
      <c r="E1292" s="16" t="s">
        <v>6132</v>
      </c>
      <c r="F1292" s="16" t="s">
        <v>22</v>
      </c>
      <c r="G1292" s="16" t="s">
        <v>15</v>
      </c>
      <c r="H1292" s="16" t="s">
        <v>254</v>
      </c>
      <c r="I1292" s="63">
        <v>168</v>
      </c>
      <c r="J1292" s="17">
        <f t="shared" si="50"/>
        <v>672</v>
      </c>
      <c r="K1292" s="14">
        <v>22</v>
      </c>
      <c r="L1292" s="14"/>
      <c r="M1292" s="16" t="s">
        <v>6133</v>
      </c>
      <c r="N1292" s="16" t="s">
        <v>1856</v>
      </c>
      <c r="O1292" s="16" t="s">
        <v>2525</v>
      </c>
      <c r="P1292" s="16" t="s">
        <v>6134</v>
      </c>
      <c r="Q1292" s="16" t="s">
        <v>20</v>
      </c>
      <c r="R1292" s="16" t="s">
        <v>22</v>
      </c>
      <c r="S1292" s="16" t="s">
        <v>22</v>
      </c>
      <c r="T1292" s="7">
        <v>48</v>
      </c>
    </row>
    <row r="1293" spans="1:20" s="1" customFormat="1">
      <c r="A1293" s="16" t="s">
        <v>5934</v>
      </c>
      <c r="B1293" s="16" t="s">
        <v>5935</v>
      </c>
      <c r="C1293" s="16" t="s">
        <v>6135</v>
      </c>
      <c r="D1293" s="16" t="s">
        <v>6136</v>
      </c>
      <c r="E1293" s="16" t="s">
        <v>6137</v>
      </c>
      <c r="F1293" s="16" t="s">
        <v>22</v>
      </c>
      <c r="G1293" s="16" t="s">
        <v>59</v>
      </c>
      <c r="H1293" s="16" t="s">
        <v>3272</v>
      </c>
      <c r="I1293" s="63">
        <v>349</v>
      </c>
      <c r="J1293" s="17">
        <f t="shared" si="50"/>
        <v>9074</v>
      </c>
      <c r="K1293" s="14">
        <v>22</v>
      </c>
      <c r="L1293" s="14"/>
      <c r="M1293" s="16" t="s">
        <v>6138</v>
      </c>
      <c r="N1293" s="16" t="s">
        <v>6139</v>
      </c>
      <c r="O1293" s="16" t="s">
        <v>6140</v>
      </c>
      <c r="P1293" s="16" t="s">
        <v>6141</v>
      </c>
      <c r="Q1293" s="16" t="s">
        <v>20</v>
      </c>
      <c r="R1293" s="16" t="s">
        <v>22</v>
      </c>
      <c r="S1293" s="16" t="s">
        <v>22</v>
      </c>
      <c r="T1293" s="7">
        <v>48</v>
      </c>
    </row>
    <row r="1294" spans="1:20" s="1" customFormat="1">
      <c r="A1294" s="16" t="s">
        <v>5934</v>
      </c>
      <c r="B1294" s="16" t="s">
        <v>5935</v>
      </c>
      <c r="C1294" s="16" t="s">
        <v>6142</v>
      </c>
      <c r="D1294" s="16" t="s">
        <v>6143</v>
      </c>
      <c r="E1294" s="16" t="s">
        <v>6144</v>
      </c>
      <c r="F1294" s="16" t="s">
        <v>22</v>
      </c>
      <c r="G1294" s="16" t="s">
        <v>15</v>
      </c>
      <c r="H1294" s="16" t="s">
        <v>2143</v>
      </c>
      <c r="I1294" s="63">
        <v>546</v>
      </c>
      <c r="J1294" s="17">
        <f t="shared" si="50"/>
        <v>19110</v>
      </c>
      <c r="K1294" s="14">
        <v>22</v>
      </c>
      <c r="L1294" s="14"/>
      <c r="M1294" s="16" t="s">
        <v>6145</v>
      </c>
      <c r="N1294" s="16" t="s">
        <v>1202</v>
      </c>
      <c r="O1294" s="16" t="s">
        <v>6146</v>
      </c>
      <c r="P1294" s="16" t="s">
        <v>6147</v>
      </c>
      <c r="Q1294" s="16" t="s">
        <v>20</v>
      </c>
      <c r="R1294" s="16" t="s">
        <v>22</v>
      </c>
      <c r="S1294" s="16" t="s">
        <v>22</v>
      </c>
      <c r="T1294" s="7">
        <v>48</v>
      </c>
    </row>
    <row r="1295" spans="1:20" s="1" customFormat="1">
      <c r="A1295" s="16" t="s">
        <v>5934</v>
      </c>
      <c r="B1295" s="16" t="s">
        <v>5935</v>
      </c>
      <c r="C1295" s="16" t="s">
        <v>6148</v>
      </c>
      <c r="D1295" s="16" t="s">
        <v>6149</v>
      </c>
      <c r="E1295" s="16" t="s">
        <v>6150</v>
      </c>
      <c r="F1295" s="16" t="s">
        <v>22</v>
      </c>
      <c r="G1295" s="16" t="s">
        <v>32</v>
      </c>
      <c r="H1295" s="16" t="s">
        <v>16</v>
      </c>
      <c r="I1295" s="63">
        <v>239.2</v>
      </c>
      <c r="J1295" s="17">
        <f t="shared" si="50"/>
        <v>478.4</v>
      </c>
      <c r="K1295" s="14">
        <v>22</v>
      </c>
      <c r="L1295" s="14"/>
      <c r="M1295" s="16" t="s">
        <v>6151</v>
      </c>
      <c r="N1295" s="16" t="s">
        <v>70</v>
      </c>
      <c r="O1295" s="16" t="s">
        <v>16</v>
      </c>
      <c r="P1295" s="16" t="s">
        <v>6152</v>
      </c>
      <c r="Q1295" s="16" t="s">
        <v>20</v>
      </c>
      <c r="R1295" s="16" t="s">
        <v>22</v>
      </c>
      <c r="S1295" s="16" t="s">
        <v>22</v>
      </c>
      <c r="T1295" s="7">
        <v>48</v>
      </c>
    </row>
    <row r="1296" spans="1:20" s="1" customFormat="1">
      <c r="A1296" s="16" t="s">
        <v>5934</v>
      </c>
      <c r="B1296" s="16" t="s">
        <v>5935</v>
      </c>
      <c r="C1296" s="16" t="s">
        <v>6153</v>
      </c>
      <c r="D1296" s="16" t="s">
        <v>6154</v>
      </c>
      <c r="E1296" s="16" t="s">
        <v>6155</v>
      </c>
      <c r="F1296" s="16" t="s">
        <v>22</v>
      </c>
      <c r="G1296" s="16" t="s">
        <v>32</v>
      </c>
      <c r="H1296" s="16" t="s">
        <v>75</v>
      </c>
      <c r="I1296" s="63">
        <v>632</v>
      </c>
      <c r="J1296" s="17">
        <f t="shared" si="50"/>
        <v>3160</v>
      </c>
      <c r="K1296" s="14">
        <v>22</v>
      </c>
      <c r="L1296" s="14"/>
      <c r="M1296" s="16" t="s">
        <v>6156</v>
      </c>
      <c r="N1296" s="16" t="s">
        <v>70</v>
      </c>
      <c r="O1296" s="16" t="s">
        <v>75</v>
      </c>
      <c r="P1296" s="16" t="s">
        <v>6157</v>
      </c>
      <c r="Q1296" s="16" t="s">
        <v>20</v>
      </c>
      <c r="R1296" s="16" t="s">
        <v>22</v>
      </c>
      <c r="S1296" s="16" t="s">
        <v>22</v>
      </c>
      <c r="T1296" s="7">
        <v>48</v>
      </c>
    </row>
    <row r="1297" spans="1:20" s="1" customFormat="1">
      <c r="A1297" s="16" t="s">
        <v>5934</v>
      </c>
      <c r="B1297" s="16" t="s">
        <v>5935</v>
      </c>
      <c r="C1297" s="16" t="s">
        <v>6158</v>
      </c>
      <c r="D1297" s="16" t="s">
        <v>6159</v>
      </c>
      <c r="E1297" s="16" t="s">
        <v>6160</v>
      </c>
      <c r="F1297" s="16" t="s">
        <v>22</v>
      </c>
      <c r="G1297" s="16" t="s">
        <v>32</v>
      </c>
      <c r="H1297" s="16" t="s">
        <v>1158</v>
      </c>
      <c r="I1297" s="63">
        <v>159.28</v>
      </c>
      <c r="J1297" s="17">
        <f t="shared" si="50"/>
        <v>1433.52</v>
      </c>
      <c r="K1297" s="14">
        <v>22</v>
      </c>
      <c r="L1297" s="14"/>
      <c r="M1297" s="16" t="s">
        <v>6161</v>
      </c>
      <c r="N1297" s="16" t="s">
        <v>1202</v>
      </c>
      <c r="O1297" s="16" t="s">
        <v>6162</v>
      </c>
      <c r="P1297" s="16" t="s">
        <v>6163</v>
      </c>
      <c r="Q1297" s="16" t="s">
        <v>20</v>
      </c>
      <c r="R1297" s="16" t="s">
        <v>22</v>
      </c>
      <c r="S1297" s="16" t="s">
        <v>22</v>
      </c>
      <c r="T1297" s="7">
        <v>48</v>
      </c>
    </row>
    <row r="1298" spans="1:20" s="1" customFormat="1">
      <c r="A1298" s="16" t="s">
        <v>5934</v>
      </c>
      <c r="B1298" s="16" t="s">
        <v>5935</v>
      </c>
      <c r="C1298" s="16" t="s">
        <v>6164</v>
      </c>
      <c r="D1298" s="16" t="s">
        <v>6165</v>
      </c>
      <c r="E1298" s="16" t="s">
        <v>6166</v>
      </c>
      <c r="F1298" s="16" t="s">
        <v>22</v>
      </c>
      <c r="G1298" s="16" t="s">
        <v>3085</v>
      </c>
      <c r="H1298" s="16" t="s">
        <v>1043</v>
      </c>
      <c r="I1298" s="63">
        <v>544</v>
      </c>
      <c r="J1298" s="17">
        <f t="shared" si="50"/>
        <v>11968</v>
      </c>
      <c r="K1298" s="14">
        <v>22</v>
      </c>
      <c r="L1298" s="14"/>
      <c r="M1298" s="16" t="s">
        <v>6167</v>
      </c>
      <c r="N1298" s="16" t="s">
        <v>1856</v>
      </c>
      <c r="O1298" s="16" t="s">
        <v>1203</v>
      </c>
      <c r="P1298" s="16" t="s">
        <v>6168</v>
      </c>
      <c r="Q1298" s="16" t="s">
        <v>20</v>
      </c>
      <c r="R1298" s="16" t="s">
        <v>22</v>
      </c>
      <c r="S1298" s="16" t="s">
        <v>22</v>
      </c>
      <c r="T1298" s="7">
        <v>48</v>
      </c>
    </row>
    <row r="1299" spans="1:20" s="1" customFormat="1">
      <c r="A1299" s="16" t="s">
        <v>5934</v>
      </c>
      <c r="B1299" s="16" t="s">
        <v>5935</v>
      </c>
      <c r="C1299" s="16" t="s">
        <v>6169</v>
      </c>
      <c r="D1299" s="16" t="s">
        <v>6170</v>
      </c>
      <c r="E1299" s="16" t="s">
        <v>6171</v>
      </c>
      <c r="F1299" s="16" t="s">
        <v>22</v>
      </c>
      <c r="G1299" s="16" t="s">
        <v>59</v>
      </c>
      <c r="H1299" s="16" t="s">
        <v>6172</v>
      </c>
      <c r="I1299" s="63">
        <v>60</v>
      </c>
      <c r="J1299" s="17">
        <f t="shared" si="50"/>
        <v>2760</v>
      </c>
      <c r="K1299" s="14">
        <v>22</v>
      </c>
      <c r="L1299" s="14"/>
      <c r="M1299" s="16" t="s">
        <v>6173</v>
      </c>
      <c r="N1299" s="16" t="s">
        <v>6174</v>
      </c>
      <c r="O1299" s="16" t="s">
        <v>6175</v>
      </c>
      <c r="P1299" s="16" t="s">
        <v>6176</v>
      </c>
      <c r="Q1299" s="16" t="s">
        <v>20</v>
      </c>
      <c r="R1299" s="16" t="s">
        <v>22</v>
      </c>
      <c r="S1299" s="16" t="s">
        <v>22</v>
      </c>
      <c r="T1299" s="7">
        <v>48</v>
      </c>
    </row>
    <row r="1300" spans="1:20" s="1" customFormat="1">
      <c r="A1300" s="16" t="s">
        <v>5934</v>
      </c>
      <c r="B1300" s="16" t="s">
        <v>5935</v>
      </c>
      <c r="C1300" s="16" t="s">
        <v>6177</v>
      </c>
      <c r="D1300" s="16" t="s">
        <v>6178</v>
      </c>
      <c r="E1300" s="16" t="s">
        <v>6179</v>
      </c>
      <c r="F1300" s="16" t="s">
        <v>22</v>
      </c>
      <c r="G1300" s="16" t="s">
        <v>59</v>
      </c>
      <c r="H1300" s="16" t="s">
        <v>6180</v>
      </c>
      <c r="I1300" s="63">
        <v>65</v>
      </c>
      <c r="J1300" s="17">
        <f t="shared" si="50"/>
        <v>2340</v>
      </c>
      <c r="K1300" s="14">
        <v>22</v>
      </c>
      <c r="L1300" s="14"/>
      <c r="M1300" s="16" t="s">
        <v>6181</v>
      </c>
      <c r="N1300" s="16" t="s">
        <v>6182</v>
      </c>
      <c r="O1300" s="16" t="s">
        <v>6183</v>
      </c>
      <c r="P1300" s="16" t="s">
        <v>6184</v>
      </c>
      <c r="Q1300" s="16" t="s">
        <v>20</v>
      </c>
      <c r="R1300" s="16" t="s">
        <v>22</v>
      </c>
      <c r="S1300" s="16" t="s">
        <v>22</v>
      </c>
      <c r="T1300" s="7">
        <v>48</v>
      </c>
    </row>
    <row r="1301" spans="1:20" s="1" customFormat="1">
      <c r="A1301" s="16" t="s">
        <v>5934</v>
      </c>
      <c r="B1301" s="16" t="s">
        <v>5935</v>
      </c>
      <c r="C1301" s="16" t="s">
        <v>6185</v>
      </c>
      <c r="D1301" s="16" t="s">
        <v>6186</v>
      </c>
      <c r="E1301" s="16" t="s">
        <v>6187</v>
      </c>
      <c r="F1301" s="16" t="s">
        <v>22</v>
      </c>
      <c r="G1301" s="16" t="s">
        <v>59</v>
      </c>
      <c r="H1301" s="16" t="s">
        <v>254</v>
      </c>
      <c r="I1301" s="63">
        <v>182</v>
      </c>
      <c r="J1301" s="17">
        <f t="shared" si="50"/>
        <v>728</v>
      </c>
      <c r="K1301" s="14">
        <v>22</v>
      </c>
      <c r="L1301" s="14"/>
      <c r="M1301" s="16" t="s">
        <v>6188</v>
      </c>
      <c r="N1301" s="16" t="s">
        <v>70</v>
      </c>
      <c r="O1301" s="16" t="s">
        <v>254</v>
      </c>
      <c r="P1301" s="16" t="s">
        <v>6189</v>
      </c>
      <c r="Q1301" s="16" t="s">
        <v>20</v>
      </c>
      <c r="R1301" s="16" t="s">
        <v>22</v>
      </c>
      <c r="S1301" s="16" t="s">
        <v>22</v>
      </c>
      <c r="T1301" s="7">
        <v>48</v>
      </c>
    </row>
    <row r="1302" spans="1:20" s="1" customFormat="1">
      <c r="A1302" s="4" t="s">
        <v>6190</v>
      </c>
      <c r="B1302" s="4" t="s">
        <v>6191</v>
      </c>
      <c r="C1302" s="4" t="s">
        <v>6192</v>
      </c>
      <c r="D1302" s="4" t="s">
        <v>6193</v>
      </c>
      <c r="E1302" s="4" t="s">
        <v>6194</v>
      </c>
      <c r="F1302" s="4" t="s">
        <v>22</v>
      </c>
      <c r="G1302" s="4" t="s">
        <v>32</v>
      </c>
      <c r="H1302" s="4" t="s">
        <v>27</v>
      </c>
      <c r="I1302" s="57">
        <v>900.72</v>
      </c>
      <c r="J1302" s="5">
        <f t="shared" si="50"/>
        <v>900.72</v>
      </c>
      <c r="K1302" s="6">
        <v>22</v>
      </c>
      <c r="L1302" s="6" t="s">
        <v>6195</v>
      </c>
      <c r="M1302" s="4" t="s">
        <v>6196</v>
      </c>
      <c r="N1302" s="4" t="s">
        <v>113</v>
      </c>
      <c r="O1302" s="4" t="s">
        <v>27</v>
      </c>
      <c r="P1302" s="4" t="s">
        <v>6197</v>
      </c>
      <c r="Q1302" s="4" t="s">
        <v>20</v>
      </c>
      <c r="R1302" s="4" t="s">
        <v>22</v>
      </c>
      <c r="S1302" s="4" t="s">
        <v>22</v>
      </c>
      <c r="T1302" s="7">
        <v>48</v>
      </c>
    </row>
    <row r="1303" spans="1:20" s="1" customFormat="1">
      <c r="A1303" s="4" t="s">
        <v>6190</v>
      </c>
      <c r="B1303" s="4" t="s">
        <v>6191</v>
      </c>
      <c r="C1303" s="4" t="s">
        <v>6198</v>
      </c>
      <c r="D1303" s="4" t="s">
        <v>6199</v>
      </c>
      <c r="E1303" s="4" t="s">
        <v>6200</v>
      </c>
      <c r="F1303" s="4" t="s">
        <v>22</v>
      </c>
      <c r="G1303" s="4" t="s">
        <v>32</v>
      </c>
      <c r="H1303" s="4" t="s">
        <v>27</v>
      </c>
      <c r="I1303" s="57">
        <v>630</v>
      </c>
      <c r="J1303" s="5">
        <f t="shared" si="50"/>
        <v>630</v>
      </c>
      <c r="K1303" s="6">
        <v>22</v>
      </c>
      <c r="L1303" s="6" t="s">
        <v>6195</v>
      </c>
      <c r="M1303" s="4" t="s">
        <v>6201</v>
      </c>
      <c r="N1303" s="4" t="s">
        <v>113</v>
      </c>
      <c r="O1303" s="4" t="s">
        <v>27</v>
      </c>
      <c r="P1303" s="4" t="s">
        <v>6202</v>
      </c>
      <c r="Q1303" s="4" t="s">
        <v>20</v>
      </c>
      <c r="R1303" s="4" t="s">
        <v>22</v>
      </c>
      <c r="S1303" s="4" t="s">
        <v>22</v>
      </c>
      <c r="T1303" s="7">
        <v>48</v>
      </c>
    </row>
    <row r="1304" spans="1:20" s="1" customFormat="1">
      <c r="A1304" s="9" t="s">
        <v>6190</v>
      </c>
      <c r="B1304" s="9" t="s">
        <v>6191</v>
      </c>
      <c r="C1304" s="9" t="s">
        <v>8180</v>
      </c>
      <c r="D1304" s="9" t="s">
        <v>8181</v>
      </c>
      <c r="E1304" s="9" t="s">
        <v>8182</v>
      </c>
      <c r="F1304" s="9" t="s">
        <v>22</v>
      </c>
      <c r="G1304" s="9" t="s">
        <v>32</v>
      </c>
      <c r="H1304" s="9" t="s">
        <v>27</v>
      </c>
      <c r="I1304" s="58">
        <v>0</v>
      </c>
      <c r="J1304" s="10">
        <v>0</v>
      </c>
      <c r="K1304" s="12">
        <v>22</v>
      </c>
      <c r="L1304" s="12" t="s">
        <v>8183</v>
      </c>
      <c r="M1304" s="4" t="s">
        <v>8184</v>
      </c>
      <c r="N1304" s="9" t="s">
        <v>113</v>
      </c>
      <c r="O1304" s="9" t="s">
        <v>27</v>
      </c>
      <c r="P1304" s="4" t="s">
        <v>8185</v>
      </c>
      <c r="Q1304" s="4" t="s">
        <v>20</v>
      </c>
      <c r="R1304" s="4" t="s">
        <v>22</v>
      </c>
      <c r="S1304" s="9" t="s">
        <v>22</v>
      </c>
      <c r="T1304" s="13">
        <v>48</v>
      </c>
    </row>
    <row r="1305" spans="1:20" s="1" customFormat="1">
      <c r="A1305" s="4" t="s">
        <v>6190</v>
      </c>
      <c r="B1305" s="4" t="s">
        <v>6191</v>
      </c>
      <c r="C1305" s="4" t="s">
        <v>6203</v>
      </c>
      <c r="D1305" s="4" t="s">
        <v>6204</v>
      </c>
      <c r="E1305" s="4" t="s">
        <v>6205</v>
      </c>
      <c r="F1305" s="4" t="s">
        <v>22</v>
      </c>
      <c r="G1305" s="4" t="s">
        <v>15</v>
      </c>
      <c r="H1305" s="4" t="s">
        <v>16</v>
      </c>
      <c r="I1305" s="57">
        <v>804.96</v>
      </c>
      <c r="J1305" s="5">
        <f t="shared" ref="J1305:J1317" si="51">H1305*I1305</f>
        <v>1609.92</v>
      </c>
      <c r="K1305" s="6">
        <v>22</v>
      </c>
      <c r="L1305" s="6" t="s">
        <v>6195</v>
      </c>
      <c r="M1305" s="4" t="s">
        <v>6206</v>
      </c>
      <c r="N1305" s="4" t="s">
        <v>113</v>
      </c>
      <c r="O1305" s="4" t="s">
        <v>16</v>
      </c>
      <c r="P1305" s="4" t="s">
        <v>6207</v>
      </c>
      <c r="Q1305" s="4" t="s">
        <v>20</v>
      </c>
      <c r="R1305" s="4" t="s">
        <v>22</v>
      </c>
      <c r="S1305" s="4" t="s">
        <v>22</v>
      </c>
      <c r="T1305" s="7">
        <v>48</v>
      </c>
    </row>
    <row r="1306" spans="1:20" s="1" customFormat="1">
      <c r="A1306" s="4" t="s">
        <v>6190</v>
      </c>
      <c r="B1306" s="4" t="s">
        <v>6191</v>
      </c>
      <c r="C1306" s="4" t="s">
        <v>6208</v>
      </c>
      <c r="D1306" s="4" t="s">
        <v>6209</v>
      </c>
      <c r="E1306" s="4" t="s">
        <v>6210</v>
      </c>
      <c r="F1306" s="4" t="s">
        <v>22</v>
      </c>
      <c r="G1306" s="4" t="s">
        <v>32</v>
      </c>
      <c r="H1306" s="4" t="s">
        <v>27</v>
      </c>
      <c r="I1306" s="57">
        <v>693.36</v>
      </c>
      <c r="J1306" s="5">
        <f t="shared" si="51"/>
        <v>693.36</v>
      </c>
      <c r="K1306" s="6">
        <v>22</v>
      </c>
      <c r="L1306" s="6" t="s">
        <v>6195</v>
      </c>
      <c r="M1306" s="4" t="s">
        <v>6211</v>
      </c>
      <c r="N1306" s="4" t="s">
        <v>603</v>
      </c>
      <c r="O1306" s="4" t="s">
        <v>27</v>
      </c>
      <c r="P1306" s="4" t="s">
        <v>6212</v>
      </c>
      <c r="Q1306" s="4" t="s">
        <v>20</v>
      </c>
      <c r="R1306" s="4" t="s">
        <v>22</v>
      </c>
      <c r="S1306" s="4" t="s">
        <v>22</v>
      </c>
      <c r="T1306" s="7">
        <v>48</v>
      </c>
    </row>
    <row r="1307" spans="1:20" s="1" customFormat="1">
      <c r="A1307" s="4" t="s">
        <v>6190</v>
      </c>
      <c r="B1307" s="4" t="s">
        <v>6191</v>
      </c>
      <c r="C1307" s="4" t="s">
        <v>6213</v>
      </c>
      <c r="D1307" s="4" t="s">
        <v>6214</v>
      </c>
      <c r="E1307" s="4" t="s">
        <v>6215</v>
      </c>
      <c r="F1307" s="4" t="s">
        <v>22</v>
      </c>
      <c r="G1307" s="4" t="s">
        <v>32</v>
      </c>
      <c r="H1307" s="4" t="s">
        <v>16</v>
      </c>
      <c r="I1307" s="57">
        <v>348.8</v>
      </c>
      <c r="J1307" s="5">
        <f t="shared" si="51"/>
        <v>697.6</v>
      </c>
      <c r="K1307" s="6">
        <v>22</v>
      </c>
      <c r="L1307" s="6" t="s">
        <v>6195</v>
      </c>
      <c r="M1307" s="4" t="s">
        <v>6216</v>
      </c>
      <c r="N1307" s="4" t="s">
        <v>5063</v>
      </c>
      <c r="O1307" s="4" t="s">
        <v>232</v>
      </c>
      <c r="P1307" s="4" t="s">
        <v>6217</v>
      </c>
      <c r="Q1307" s="4" t="s">
        <v>20</v>
      </c>
      <c r="R1307" s="4" t="s">
        <v>22</v>
      </c>
      <c r="S1307" s="4" t="s">
        <v>22</v>
      </c>
      <c r="T1307" s="7">
        <v>48</v>
      </c>
    </row>
    <row r="1308" spans="1:20" s="1" customFormat="1">
      <c r="A1308" s="4" t="s">
        <v>6190</v>
      </c>
      <c r="B1308" s="4" t="s">
        <v>6191</v>
      </c>
      <c r="C1308" s="4" t="s">
        <v>6218</v>
      </c>
      <c r="D1308" s="4" t="s">
        <v>6219</v>
      </c>
      <c r="E1308" s="4" t="s">
        <v>6220</v>
      </c>
      <c r="F1308" s="4" t="s">
        <v>22</v>
      </c>
      <c r="G1308" s="4" t="s">
        <v>59</v>
      </c>
      <c r="H1308" s="4" t="s">
        <v>201</v>
      </c>
      <c r="I1308" s="57">
        <v>728.42</v>
      </c>
      <c r="J1308" s="5">
        <f t="shared" si="51"/>
        <v>2185.2599999999998</v>
      </c>
      <c r="K1308" s="6">
        <v>22</v>
      </c>
      <c r="L1308" s="6" t="s">
        <v>6195</v>
      </c>
      <c r="M1308" s="4" t="s">
        <v>6221</v>
      </c>
      <c r="N1308" s="4" t="s">
        <v>18</v>
      </c>
      <c r="O1308" s="4" t="s">
        <v>201</v>
      </c>
      <c r="P1308" s="4" t="s">
        <v>6222</v>
      </c>
      <c r="Q1308" s="4" t="s">
        <v>20</v>
      </c>
      <c r="R1308" s="4" t="s">
        <v>62</v>
      </c>
      <c r="S1308" s="4" t="s">
        <v>22</v>
      </c>
      <c r="T1308" s="7">
        <v>48</v>
      </c>
    </row>
    <row r="1309" spans="1:20" s="1" customFormat="1">
      <c r="A1309" s="4" t="s">
        <v>6190</v>
      </c>
      <c r="B1309" s="4" t="s">
        <v>6191</v>
      </c>
      <c r="C1309" s="4" t="s">
        <v>6223</v>
      </c>
      <c r="D1309" s="4" t="s">
        <v>6224</v>
      </c>
      <c r="E1309" s="4" t="s">
        <v>6225</v>
      </c>
      <c r="F1309" s="4" t="s">
        <v>2299</v>
      </c>
      <c r="G1309" s="4" t="s">
        <v>15</v>
      </c>
      <c r="H1309" s="4" t="s">
        <v>201</v>
      </c>
      <c r="I1309" s="57">
        <v>561.75</v>
      </c>
      <c r="J1309" s="5">
        <f t="shared" si="51"/>
        <v>1685.25</v>
      </c>
      <c r="K1309" s="6">
        <v>22</v>
      </c>
      <c r="L1309" s="6" t="s">
        <v>6195</v>
      </c>
      <c r="M1309" s="4" t="s">
        <v>6226</v>
      </c>
      <c r="N1309" s="4" t="s">
        <v>18</v>
      </c>
      <c r="O1309" s="4" t="s">
        <v>201</v>
      </c>
      <c r="P1309" s="4" t="s">
        <v>6227</v>
      </c>
      <c r="Q1309" s="4" t="s">
        <v>20</v>
      </c>
      <c r="R1309" s="4" t="s">
        <v>2295</v>
      </c>
      <c r="S1309" s="4" t="s">
        <v>22</v>
      </c>
      <c r="T1309" s="7">
        <v>48</v>
      </c>
    </row>
    <row r="1310" spans="1:20" s="1" customFormat="1">
      <c r="A1310" s="4" t="s">
        <v>6190</v>
      </c>
      <c r="B1310" s="4" t="s">
        <v>6191</v>
      </c>
      <c r="C1310" s="4" t="s">
        <v>6228</v>
      </c>
      <c r="D1310" s="4" t="s">
        <v>6229</v>
      </c>
      <c r="E1310" s="4" t="s">
        <v>6230</v>
      </c>
      <c r="F1310" s="4" t="s">
        <v>2299</v>
      </c>
      <c r="G1310" s="4" t="s">
        <v>15</v>
      </c>
      <c r="H1310" s="4" t="s">
        <v>16</v>
      </c>
      <c r="I1310" s="57">
        <v>561.75</v>
      </c>
      <c r="J1310" s="5">
        <f t="shared" si="51"/>
        <v>1123.5</v>
      </c>
      <c r="K1310" s="6">
        <v>22</v>
      </c>
      <c r="L1310" s="6" t="s">
        <v>6195</v>
      </c>
      <c r="M1310" s="4" t="s">
        <v>6231</v>
      </c>
      <c r="N1310" s="4" t="s">
        <v>18</v>
      </c>
      <c r="O1310" s="4" t="s">
        <v>16</v>
      </c>
      <c r="P1310" s="4" t="s">
        <v>6232</v>
      </c>
      <c r="Q1310" s="4" t="s">
        <v>20</v>
      </c>
      <c r="R1310" s="4" t="s">
        <v>2295</v>
      </c>
      <c r="S1310" s="4" t="s">
        <v>22</v>
      </c>
      <c r="T1310" s="7">
        <v>48</v>
      </c>
    </row>
    <row r="1311" spans="1:20" s="1" customFormat="1">
      <c r="A1311" s="4" t="s">
        <v>6190</v>
      </c>
      <c r="B1311" s="4" t="s">
        <v>6191</v>
      </c>
      <c r="C1311" s="4" t="s">
        <v>6233</v>
      </c>
      <c r="D1311" s="4" t="s">
        <v>6234</v>
      </c>
      <c r="E1311" s="4" t="s">
        <v>6235</v>
      </c>
      <c r="F1311" s="4" t="s">
        <v>2299</v>
      </c>
      <c r="G1311" s="4" t="s">
        <v>15</v>
      </c>
      <c r="H1311" s="4" t="s">
        <v>254</v>
      </c>
      <c r="I1311" s="57">
        <v>561.75</v>
      </c>
      <c r="J1311" s="5">
        <f t="shared" si="51"/>
        <v>2247</v>
      </c>
      <c r="K1311" s="6">
        <v>22</v>
      </c>
      <c r="L1311" s="6" t="s">
        <v>6195</v>
      </c>
      <c r="M1311" s="4" t="s">
        <v>6236</v>
      </c>
      <c r="N1311" s="4" t="s">
        <v>18</v>
      </c>
      <c r="O1311" s="4" t="s">
        <v>254</v>
      </c>
      <c r="P1311" s="4" t="s">
        <v>6237</v>
      </c>
      <c r="Q1311" s="4" t="s">
        <v>20</v>
      </c>
      <c r="R1311" s="4" t="s">
        <v>2295</v>
      </c>
      <c r="S1311" s="4" t="s">
        <v>22</v>
      </c>
      <c r="T1311" s="7">
        <v>48</v>
      </c>
    </row>
    <row r="1312" spans="1:20" s="1" customFormat="1">
      <c r="A1312" s="4" t="s">
        <v>6190</v>
      </c>
      <c r="B1312" s="4" t="s">
        <v>6191</v>
      </c>
      <c r="C1312" s="4" t="s">
        <v>6238</v>
      </c>
      <c r="D1312" s="4" t="s">
        <v>6239</v>
      </c>
      <c r="E1312" s="4" t="s">
        <v>6240</v>
      </c>
      <c r="F1312" s="4" t="s">
        <v>2299</v>
      </c>
      <c r="G1312" s="4" t="s">
        <v>15</v>
      </c>
      <c r="H1312" s="4" t="s">
        <v>254</v>
      </c>
      <c r="I1312" s="57">
        <v>561.75</v>
      </c>
      <c r="J1312" s="5">
        <f t="shared" si="51"/>
        <v>2247</v>
      </c>
      <c r="K1312" s="6">
        <v>22</v>
      </c>
      <c r="L1312" s="6" t="s">
        <v>6195</v>
      </c>
      <c r="M1312" s="4" t="s">
        <v>6241</v>
      </c>
      <c r="N1312" s="4" t="s">
        <v>18</v>
      </c>
      <c r="O1312" s="4" t="s">
        <v>254</v>
      </c>
      <c r="P1312" s="4" t="s">
        <v>6242</v>
      </c>
      <c r="Q1312" s="4" t="s">
        <v>20</v>
      </c>
      <c r="R1312" s="4" t="s">
        <v>2302</v>
      </c>
      <c r="S1312" s="4" t="s">
        <v>22</v>
      </c>
      <c r="T1312" s="7">
        <v>48</v>
      </c>
    </row>
    <row r="1313" spans="1:20" s="1" customFormat="1">
      <c r="A1313" s="4" t="s">
        <v>6190</v>
      </c>
      <c r="B1313" s="4" t="s">
        <v>6191</v>
      </c>
      <c r="C1313" s="4" t="s">
        <v>6243</v>
      </c>
      <c r="D1313" s="4" t="s">
        <v>6244</v>
      </c>
      <c r="E1313" s="4" t="s">
        <v>6245</v>
      </c>
      <c r="F1313" s="4" t="s">
        <v>2299</v>
      </c>
      <c r="G1313" s="4" t="s">
        <v>15</v>
      </c>
      <c r="H1313" s="4" t="s">
        <v>16</v>
      </c>
      <c r="I1313" s="57">
        <v>561.75</v>
      </c>
      <c r="J1313" s="5">
        <f t="shared" si="51"/>
        <v>1123.5</v>
      </c>
      <c r="K1313" s="6">
        <v>22</v>
      </c>
      <c r="L1313" s="6" t="s">
        <v>6195</v>
      </c>
      <c r="M1313" s="4" t="s">
        <v>6231</v>
      </c>
      <c r="N1313" s="4" t="s">
        <v>18</v>
      </c>
      <c r="O1313" s="4" t="s">
        <v>16</v>
      </c>
      <c r="P1313" s="4" t="s">
        <v>6246</v>
      </c>
      <c r="Q1313" s="4" t="s">
        <v>20</v>
      </c>
      <c r="R1313" s="4" t="s">
        <v>2295</v>
      </c>
      <c r="S1313" s="4" t="s">
        <v>22</v>
      </c>
      <c r="T1313" s="7">
        <v>48</v>
      </c>
    </row>
    <row r="1314" spans="1:20" s="1" customFormat="1">
      <c r="A1314" s="4" t="s">
        <v>6190</v>
      </c>
      <c r="B1314" s="4" t="s">
        <v>6191</v>
      </c>
      <c r="C1314" s="4" t="s">
        <v>6247</v>
      </c>
      <c r="D1314" s="4" t="s">
        <v>6248</v>
      </c>
      <c r="E1314" s="4" t="s">
        <v>6249</v>
      </c>
      <c r="F1314" s="4" t="s">
        <v>2299</v>
      </c>
      <c r="G1314" s="4" t="s">
        <v>15</v>
      </c>
      <c r="H1314" s="4" t="s">
        <v>16</v>
      </c>
      <c r="I1314" s="57">
        <v>561.75</v>
      </c>
      <c r="J1314" s="5">
        <f t="shared" si="51"/>
        <v>1123.5</v>
      </c>
      <c r="K1314" s="6">
        <v>22</v>
      </c>
      <c r="L1314" s="6" t="s">
        <v>6195</v>
      </c>
      <c r="M1314" s="4" t="s">
        <v>6250</v>
      </c>
      <c r="N1314" s="4" t="s">
        <v>18</v>
      </c>
      <c r="O1314" s="4" t="s">
        <v>16</v>
      </c>
      <c r="P1314" s="4" t="s">
        <v>6251</v>
      </c>
      <c r="Q1314" s="4" t="s">
        <v>20</v>
      </c>
      <c r="R1314" s="4" t="s">
        <v>2295</v>
      </c>
      <c r="S1314" s="4" t="s">
        <v>22</v>
      </c>
      <c r="T1314" s="7">
        <v>48</v>
      </c>
    </row>
    <row r="1315" spans="1:20" s="1" customFormat="1">
      <c r="A1315" s="4" t="s">
        <v>6190</v>
      </c>
      <c r="B1315" s="4" t="s">
        <v>6191</v>
      </c>
      <c r="C1315" s="4" t="s">
        <v>6252</v>
      </c>
      <c r="D1315" s="4" t="s">
        <v>6253</v>
      </c>
      <c r="E1315" s="4" t="s">
        <v>6254</v>
      </c>
      <c r="F1315" s="4" t="s">
        <v>22</v>
      </c>
      <c r="G1315" s="4" t="s">
        <v>32</v>
      </c>
      <c r="H1315" s="4" t="s">
        <v>16</v>
      </c>
      <c r="I1315" s="57">
        <v>182.12</v>
      </c>
      <c r="J1315" s="5">
        <f t="shared" si="51"/>
        <v>364.24</v>
      </c>
      <c r="K1315" s="6">
        <v>22</v>
      </c>
      <c r="L1315" s="6" t="s">
        <v>6195</v>
      </c>
      <c r="M1315" s="4" t="s">
        <v>6255</v>
      </c>
      <c r="N1315" s="4" t="s">
        <v>423</v>
      </c>
      <c r="O1315" s="4" t="s">
        <v>16</v>
      </c>
      <c r="P1315" s="4" t="s">
        <v>6256</v>
      </c>
      <c r="Q1315" s="4" t="s">
        <v>20</v>
      </c>
      <c r="R1315" s="4" t="s">
        <v>22</v>
      </c>
      <c r="S1315" s="4" t="s">
        <v>22</v>
      </c>
      <c r="T1315" s="7">
        <v>48</v>
      </c>
    </row>
    <row r="1316" spans="1:20" s="1" customFormat="1">
      <c r="A1316" s="4" t="s">
        <v>6190</v>
      </c>
      <c r="B1316" s="4" t="s">
        <v>6191</v>
      </c>
      <c r="C1316" s="4" t="s">
        <v>6257</v>
      </c>
      <c r="D1316" s="4" t="s">
        <v>6258</v>
      </c>
      <c r="E1316" s="4" t="s">
        <v>6259</v>
      </c>
      <c r="F1316" s="4" t="s">
        <v>22</v>
      </c>
      <c r="G1316" s="4" t="s">
        <v>32</v>
      </c>
      <c r="H1316" s="4" t="s">
        <v>75</v>
      </c>
      <c r="I1316" s="57">
        <v>141.55000000000001</v>
      </c>
      <c r="J1316" s="5">
        <f t="shared" si="51"/>
        <v>707.75</v>
      </c>
      <c r="K1316" s="6">
        <v>22</v>
      </c>
      <c r="L1316" s="6" t="s">
        <v>6195</v>
      </c>
      <c r="M1316" s="4" t="s">
        <v>6260</v>
      </c>
      <c r="N1316" s="4" t="s">
        <v>423</v>
      </c>
      <c r="O1316" s="4" t="s">
        <v>75</v>
      </c>
      <c r="P1316" s="4" t="s">
        <v>6261</v>
      </c>
      <c r="Q1316" s="4" t="s">
        <v>20</v>
      </c>
      <c r="R1316" s="4" t="s">
        <v>22</v>
      </c>
      <c r="S1316" s="4" t="s">
        <v>22</v>
      </c>
      <c r="T1316" s="7">
        <v>48</v>
      </c>
    </row>
    <row r="1317" spans="1:20" s="1" customFormat="1">
      <c r="A1317" s="4" t="s">
        <v>6190</v>
      </c>
      <c r="B1317" s="4" t="s">
        <v>6191</v>
      </c>
      <c r="C1317" s="4" t="s">
        <v>6262</v>
      </c>
      <c r="D1317" s="4" t="s">
        <v>6263</v>
      </c>
      <c r="E1317" s="4" t="s">
        <v>6264</v>
      </c>
      <c r="F1317" s="4" t="s">
        <v>22</v>
      </c>
      <c r="G1317" s="4" t="s">
        <v>32</v>
      </c>
      <c r="H1317" s="4" t="s">
        <v>16</v>
      </c>
      <c r="I1317" s="57">
        <v>561.75</v>
      </c>
      <c r="J1317" s="5">
        <f t="shared" si="51"/>
        <v>1123.5</v>
      </c>
      <c r="K1317" s="6">
        <v>22</v>
      </c>
      <c r="L1317" s="6" t="s">
        <v>6195</v>
      </c>
      <c r="M1317" s="4" t="s">
        <v>6265</v>
      </c>
      <c r="N1317" s="4" t="s">
        <v>18</v>
      </c>
      <c r="O1317" s="4" t="s">
        <v>16</v>
      </c>
      <c r="P1317" s="4" t="s">
        <v>6266</v>
      </c>
      <c r="Q1317" s="4" t="s">
        <v>20</v>
      </c>
      <c r="R1317" s="4" t="s">
        <v>2295</v>
      </c>
      <c r="S1317" s="4" t="s">
        <v>22</v>
      </c>
      <c r="T1317" s="7">
        <v>48</v>
      </c>
    </row>
    <row r="1318" spans="1:20" s="1" customFormat="1">
      <c r="A1318" s="9" t="s">
        <v>6190</v>
      </c>
      <c r="B1318" s="9" t="s">
        <v>6191</v>
      </c>
      <c r="C1318" s="9" t="s">
        <v>8186</v>
      </c>
      <c r="D1318" s="9" t="s">
        <v>8187</v>
      </c>
      <c r="E1318" s="9" t="s">
        <v>8188</v>
      </c>
      <c r="F1318" s="9" t="s">
        <v>22</v>
      </c>
      <c r="G1318" s="9" t="s">
        <v>32</v>
      </c>
      <c r="H1318" s="9" t="s">
        <v>16</v>
      </c>
      <c r="I1318" s="58">
        <v>0</v>
      </c>
      <c r="J1318" s="10">
        <v>0</v>
      </c>
      <c r="K1318" s="12">
        <v>22</v>
      </c>
      <c r="L1318" s="12" t="s">
        <v>8189</v>
      </c>
      <c r="M1318" s="4" t="s">
        <v>8190</v>
      </c>
      <c r="N1318" s="9" t="s">
        <v>423</v>
      </c>
      <c r="O1318" s="9" t="s">
        <v>16</v>
      </c>
      <c r="P1318" s="4" t="s">
        <v>8191</v>
      </c>
      <c r="Q1318" s="4" t="s">
        <v>20</v>
      </c>
      <c r="R1318" s="4" t="s">
        <v>22</v>
      </c>
      <c r="S1318" s="9" t="s">
        <v>22</v>
      </c>
      <c r="T1318" s="13">
        <v>48</v>
      </c>
    </row>
    <row r="1319" spans="1:20" s="1" customFormat="1">
      <c r="A1319" s="4" t="s">
        <v>6190</v>
      </c>
      <c r="B1319" s="4" t="s">
        <v>6191</v>
      </c>
      <c r="C1319" s="4" t="s">
        <v>6267</v>
      </c>
      <c r="D1319" s="4" t="s">
        <v>6268</v>
      </c>
      <c r="E1319" s="4" t="s">
        <v>6269</v>
      </c>
      <c r="F1319" s="4" t="s">
        <v>22</v>
      </c>
      <c r="G1319" s="4" t="s">
        <v>32</v>
      </c>
      <c r="H1319" s="4" t="s">
        <v>16</v>
      </c>
      <c r="I1319" s="57">
        <v>99.47</v>
      </c>
      <c r="J1319" s="5">
        <f>H1319*I1319</f>
        <v>198.94</v>
      </c>
      <c r="K1319" s="6">
        <v>22</v>
      </c>
      <c r="L1319" s="6" t="s">
        <v>6195</v>
      </c>
      <c r="M1319" s="4" t="s">
        <v>6270</v>
      </c>
      <c r="N1319" s="4" t="s">
        <v>423</v>
      </c>
      <c r="O1319" s="4" t="s">
        <v>16</v>
      </c>
      <c r="P1319" s="4" t="s">
        <v>6271</v>
      </c>
      <c r="Q1319" s="4" t="s">
        <v>20</v>
      </c>
      <c r="R1319" s="4" t="s">
        <v>22</v>
      </c>
      <c r="S1319" s="4" t="s">
        <v>22</v>
      </c>
      <c r="T1319" s="7">
        <v>48</v>
      </c>
    </row>
    <row r="1320" spans="1:20" s="1" customFormat="1">
      <c r="A1320" s="4" t="s">
        <v>6190</v>
      </c>
      <c r="B1320" s="4" t="s">
        <v>6191</v>
      </c>
      <c r="C1320" s="4" t="s">
        <v>6272</v>
      </c>
      <c r="D1320" s="4" t="s">
        <v>6273</v>
      </c>
      <c r="E1320" s="4" t="s">
        <v>6274</v>
      </c>
      <c r="F1320" s="4" t="s">
        <v>22</v>
      </c>
      <c r="G1320" s="4" t="s">
        <v>32</v>
      </c>
      <c r="H1320" s="4" t="s">
        <v>75</v>
      </c>
      <c r="I1320" s="57">
        <v>182.12</v>
      </c>
      <c r="J1320" s="5">
        <f>H1320*I1320</f>
        <v>910.6</v>
      </c>
      <c r="K1320" s="6">
        <v>22</v>
      </c>
      <c r="L1320" s="6" t="s">
        <v>6195</v>
      </c>
      <c r="M1320" s="4" t="s">
        <v>6275</v>
      </c>
      <c r="N1320" s="4" t="s">
        <v>423</v>
      </c>
      <c r="O1320" s="4" t="s">
        <v>75</v>
      </c>
      <c r="P1320" s="4" t="s">
        <v>6276</v>
      </c>
      <c r="Q1320" s="4" t="s">
        <v>20</v>
      </c>
      <c r="R1320" s="4" t="s">
        <v>22</v>
      </c>
      <c r="S1320" s="4" t="s">
        <v>22</v>
      </c>
      <c r="T1320" s="7">
        <v>48</v>
      </c>
    </row>
    <row r="1321" spans="1:20" s="1" customFormat="1">
      <c r="A1321" s="4" t="s">
        <v>6190</v>
      </c>
      <c r="B1321" s="4" t="s">
        <v>6191</v>
      </c>
      <c r="C1321" s="4" t="s">
        <v>6277</v>
      </c>
      <c r="D1321" s="4" t="s">
        <v>6278</v>
      </c>
      <c r="E1321" s="4" t="s">
        <v>6279</v>
      </c>
      <c r="F1321" s="4" t="s">
        <v>22</v>
      </c>
      <c r="G1321" s="4" t="s">
        <v>32</v>
      </c>
      <c r="H1321" s="4" t="s">
        <v>27</v>
      </c>
      <c r="I1321" s="57">
        <v>58.88</v>
      </c>
      <c r="J1321" s="5">
        <f>H1321*I1321</f>
        <v>58.88</v>
      </c>
      <c r="K1321" s="6">
        <v>22</v>
      </c>
      <c r="L1321" s="6" t="s">
        <v>6195</v>
      </c>
      <c r="M1321" s="4" t="s">
        <v>6280</v>
      </c>
      <c r="N1321" s="4" t="s">
        <v>423</v>
      </c>
      <c r="O1321" s="4" t="s">
        <v>27</v>
      </c>
      <c r="P1321" s="4" t="s">
        <v>6281</v>
      </c>
      <c r="Q1321" s="4" t="s">
        <v>20</v>
      </c>
      <c r="R1321" s="4" t="s">
        <v>22</v>
      </c>
      <c r="S1321" s="4" t="s">
        <v>22</v>
      </c>
      <c r="T1321" s="7">
        <v>48</v>
      </c>
    </row>
    <row r="1322" spans="1:20" s="1" customFormat="1">
      <c r="A1322" s="9" t="s">
        <v>6190</v>
      </c>
      <c r="B1322" s="9" t="s">
        <v>6191</v>
      </c>
      <c r="C1322" s="9" t="s">
        <v>8192</v>
      </c>
      <c r="D1322" s="9" t="s">
        <v>8193</v>
      </c>
      <c r="E1322" s="9" t="s">
        <v>8194</v>
      </c>
      <c r="F1322" s="9" t="s">
        <v>22</v>
      </c>
      <c r="G1322" s="9" t="s">
        <v>421</v>
      </c>
      <c r="H1322" s="9" t="s">
        <v>110</v>
      </c>
      <c r="I1322" s="58">
        <v>0</v>
      </c>
      <c r="J1322" s="10">
        <v>0</v>
      </c>
      <c r="K1322" s="12">
        <v>22</v>
      </c>
      <c r="L1322" s="12" t="s">
        <v>8195</v>
      </c>
      <c r="M1322" s="4" t="s">
        <v>8196</v>
      </c>
      <c r="N1322" s="9" t="s">
        <v>423</v>
      </c>
      <c r="O1322" s="9" t="s">
        <v>110</v>
      </c>
      <c r="P1322" s="4" t="s">
        <v>8197</v>
      </c>
      <c r="Q1322" s="4" t="s">
        <v>20</v>
      </c>
      <c r="R1322" s="4" t="s">
        <v>22</v>
      </c>
      <c r="S1322" s="9" t="s">
        <v>22</v>
      </c>
      <c r="T1322" s="13">
        <v>48</v>
      </c>
    </row>
    <row r="1323" spans="1:20" s="1" customFormat="1">
      <c r="A1323" s="4" t="s">
        <v>6190</v>
      </c>
      <c r="B1323" s="4" t="s">
        <v>6191</v>
      </c>
      <c r="C1323" s="4" t="s">
        <v>6282</v>
      </c>
      <c r="D1323" s="4" t="s">
        <v>6283</v>
      </c>
      <c r="E1323" s="4" t="s">
        <v>6284</v>
      </c>
      <c r="F1323" s="4" t="s">
        <v>22</v>
      </c>
      <c r="G1323" s="4" t="s">
        <v>421</v>
      </c>
      <c r="H1323" s="4" t="s">
        <v>110</v>
      </c>
      <c r="I1323" s="57">
        <v>98.55</v>
      </c>
      <c r="J1323" s="5">
        <f t="shared" ref="J1323:J1336" si="52">H1323*I1323</f>
        <v>985.5</v>
      </c>
      <c r="K1323" s="6">
        <v>22</v>
      </c>
      <c r="L1323" s="6" t="s">
        <v>6195</v>
      </c>
      <c r="M1323" s="4" t="s">
        <v>6285</v>
      </c>
      <c r="N1323" s="4" t="s">
        <v>423</v>
      </c>
      <c r="O1323" s="4" t="s">
        <v>110</v>
      </c>
      <c r="P1323" s="4" t="s">
        <v>6286</v>
      </c>
      <c r="Q1323" s="4" t="s">
        <v>20</v>
      </c>
      <c r="R1323" s="4" t="s">
        <v>22</v>
      </c>
      <c r="S1323" s="4" t="s">
        <v>22</v>
      </c>
      <c r="T1323" s="7">
        <v>48</v>
      </c>
    </row>
    <row r="1324" spans="1:20" s="1" customFormat="1">
      <c r="A1324" s="4" t="s">
        <v>6190</v>
      </c>
      <c r="B1324" s="4" t="s">
        <v>6191</v>
      </c>
      <c r="C1324" s="4" t="s">
        <v>6287</v>
      </c>
      <c r="D1324" s="4" t="s">
        <v>6288</v>
      </c>
      <c r="E1324" s="4" t="s">
        <v>6289</v>
      </c>
      <c r="F1324" s="4" t="s">
        <v>22</v>
      </c>
      <c r="G1324" s="4" t="s">
        <v>421</v>
      </c>
      <c r="H1324" s="4" t="s">
        <v>366</v>
      </c>
      <c r="I1324" s="57">
        <v>584.42999999999995</v>
      </c>
      <c r="J1324" s="5">
        <f t="shared" si="52"/>
        <v>4675.4399999999996</v>
      </c>
      <c r="K1324" s="6">
        <v>22</v>
      </c>
      <c r="L1324" s="6" t="s">
        <v>6195</v>
      </c>
      <c r="M1324" s="4" t="s">
        <v>6290</v>
      </c>
      <c r="N1324" s="4" t="s">
        <v>18</v>
      </c>
      <c r="O1324" s="4" t="s">
        <v>366</v>
      </c>
      <c r="P1324" s="4" t="s">
        <v>6291</v>
      </c>
      <c r="Q1324" s="4" t="s">
        <v>20</v>
      </c>
      <c r="R1324" s="4" t="s">
        <v>62</v>
      </c>
      <c r="S1324" s="4" t="s">
        <v>22</v>
      </c>
      <c r="T1324" s="7">
        <v>48</v>
      </c>
    </row>
    <row r="1325" spans="1:20" s="1" customFormat="1">
      <c r="A1325" s="4" t="s">
        <v>6190</v>
      </c>
      <c r="B1325" s="4" t="s">
        <v>6191</v>
      </c>
      <c r="C1325" s="4" t="s">
        <v>6292</v>
      </c>
      <c r="D1325" s="4" t="s">
        <v>6293</v>
      </c>
      <c r="E1325" s="4" t="s">
        <v>6294</v>
      </c>
      <c r="F1325" s="4" t="s">
        <v>2299</v>
      </c>
      <c r="G1325" s="4" t="s">
        <v>32</v>
      </c>
      <c r="H1325" s="4" t="s">
        <v>16</v>
      </c>
      <c r="I1325" s="57">
        <v>561.75</v>
      </c>
      <c r="J1325" s="5">
        <f t="shared" si="52"/>
        <v>1123.5</v>
      </c>
      <c r="K1325" s="6">
        <v>22</v>
      </c>
      <c r="L1325" s="6" t="s">
        <v>6195</v>
      </c>
      <c r="M1325" s="4" t="s">
        <v>6231</v>
      </c>
      <c r="N1325" s="4" t="s">
        <v>18</v>
      </c>
      <c r="O1325" s="4" t="s">
        <v>16</v>
      </c>
      <c r="P1325" s="4" t="s">
        <v>6295</v>
      </c>
      <c r="Q1325" s="4" t="s">
        <v>20</v>
      </c>
      <c r="R1325" s="4" t="s">
        <v>2295</v>
      </c>
      <c r="S1325" s="4" t="s">
        <v>22</v>
      </c>
      <c r="T1325" s="7">
        <v>48</v>
      </c>
    </row>
    <row r="1326" spans="1:20" s="1" customFormat="1">
      <c r="A1326" s="4" t="s">
        <v>6190</v>
      </c>
      <c r="B1326" s="4" t="s">
        <v>6191</v>
      </c>
      <c r="C1326" s="4" t="s">
        <v>6296</v>
      </c>
      <c r="D1326" s="4" t="s">
        <v>6297</v>
      </c>
      <c r="E1326" s="4" t="s">
        <v>6298</v>
      </c>
      <c r="F1326" s="4" t="s">
        <v>2299</v>
      </c>
      <c r="G1326" s="4" t="s">
        <v>15</v>
      </c>
      <c r="H1326" s="4" t="s">
        <v>16</v>
      </c>
      <c r="I1326" s="57">
        <v>561.75</v>
      </c>
      <c r="J1326" s="5">
        <f t="shared" si="52"/>
        <v>1123.5</v>
      </c>
      <c r="K1326" s="6">
        <v>22</v>
      </c>
      <c r="L1326" s="6" t="s">
        <v>6195</v>
      </c>
      <c r="M1326" s="4" t="s">
        <v>6231</v>
      </c>
      <c r="N1326" s="4" t="s">
        <v>18</v>
      </c>
      <c r="O1326" s="4" t="s">
        <v>16</v>
      </c>
      <c r="P1326" s="4" t="s">
        <v>6299</v>
      </c>
      <c r="Q1326" s="4" t="s">
        <v>20</v>
      </c>
      <c r="R1326" s="4" t="s">
        <v>2295</v>
      </c>
      <c r="S1326" s="4" t="s">
        <v>22</v>
      </c>
      <c r="T1326" s="7">
        <v>48</v>
      </c>
    </row>
    <row r="1327" spans="1:20" s="1" customFormat="1">
      <c r="A1327" s="4" t="s">
        <v>6190</v>
      </c>
      <c r="B1327" s="4" t="s">
        <v>6191</v>
      </c>
      <c r="C1327" s="4" t="s">
        <v>6300</v>
      </c>
      <c r="D1327" s="4" t="s">
        <v>6301</v>
      </c>
      <c r="E1327" s="4" t="s">
        <v>6302</v>
      </c>
      <c r="F1327" s="4" t="s">
        <v>22</v>
      </c>
      <c r="G1327" s="4" t="s">
        <v>15</v>
      </c>
      <c r="H1327" s="4" t="s">
        <v>110</v>
      </c>
      <c r="I1327" s="57">
        <v>702.95</v>
      </c>
      <c r="J1327" s="5">
        <f t="shared" si="52"/>
        <v>7029.5</v>
      </c>
      <c r="K1327" s="6">
        <v>22</v>
      </c>
      <c r="L1327" s="6" t="s">
        <v>6195</v>
      </c>
      <c r="M1327" s="4" t="s">
        <v>6303</v>
      </c>
      <c r="N1327" s="4" t="s">
        <v>423</v>
      </c>
      <c r="O1327" s="4" t="s">
        <v>110</v>
      </c>
      <c r="P1327" s="4" t="s">
        <v>6304</v>
      </c>
      <c r="Q1327" s="4" t="s">
        <v>20</v>
      </c>
      <c r="R1327" s="4" t="s">
        <v>22</v>
      </c>
      <c r="S1327" s="4" t="s">
        <v>22</v>
      </c>
      <c r="T1327" s="7">
        <v>48</v>
      </c>
    </row>
    <row r="1328" spans="1:20" s="1" customFormat="1">
      <c r="A1328" s="4" t="s">
        <v>6190</v>
      </c>
      <c r="B1328" s="4" t="s">
        <v>6191</v>
      </c>
      <c r="C1328" s="4" t="s">
        <v>6305</v>
      </c>
      <c r="D1328" s="4" t="s">
        <v>6306</v>
      </c>
      <c r="E1328" s="4" t="s">
        <v>6307</v>
      </c>
      <c r="F1328" s="4" t="s">
        <v>2299</v>
      </c>
      <c r="G1328" s="4" t="s">
        <v>15</v>
      </c>
      <c r="H1328" s="4" t="s">
        <v>201</v>
      </c>
      <c r="I1328" s="57">
        <v>561.75</v>
      </c>
      <c r="J1328" s="5">
        <f t="shared" si="52"/>
        <v>1685.25</v>
      </c>
      <c r="K1328" s="6">
        <v>22</v>
      </c>
      <c r="L1328" s="6" t="s">
        <v>6195</v>
      </c>
      <c r="M1328" s="4" t="s">
        <v>6308</v>
      </c>
      <c r="N1328" s="4" t="s">
        <v>18</v>
      </c>
      <c r="O1328" s="4" t="s">
        <v>201</v>
      </c>
      <c r="P1328" s="4" t="s">
        <v>6309</v>
      </c>
      <c r="Q1328" s="4" t="s">
        <v>20</v>
      </c>
      <c r="R1328" s="4" t="s">
        <v>2302</v>
      </c>
      <c r="S1328" s="4" t="s">
        <v>22</v>
      </c>
      <c r="T1328" s="7">
        <v>48</v>
      </c>
    </row>
    <row r="1329" spans="1:20" s="1" customFormat="1">
      <c r="A1329" s="4" t="s">
        <v>6190</v>
      </c>
      <c r="B1329" s="4" t="s">
        <v>6191</v>
      </c>
      <c r="C1329" s="4" t="s">
        <v>6310</v>
      </c>
      <c r="D1329" s="4" t="s">
        <v>6311</v>
      </c>
      <c r="E1329" s="4" t="s">
        <v>6312</v>
      </c>
      <c r="F1329" s="4" t="s">
        <v>2299</v>
      </c>
      <c r="G1329" s="4" t="s">
        <v>15</v>
      </c>
      <c r="H1329" s="4" t="s">
        <v>201</v>
      </c>
      <c r="I1329" s="57">
        <v>561.75</v>
      </c>
      <c r="J1329" s="5">
        <f t="shared" si="52"/>
        <v>1685.25</v>
      </c>
      <c r="K1329" s="6">
        <v>22</v>
      </c>
      <c r="L1329" s="6" t="s">
        <v>6195</v>
      </c>
      <c r="M1329" s="4" t="s">
        <v>6226</v>
      </c>
      <c r="N1329" s="4" t="s">
        <v>18</v>
      </c>
      <c r="O1329" s="4" t="s">
        <v>201</v>
      </c>
      <c r="P1329" s="4" t="s">
        <v>6313</v>
      </c>
      <c r="Q1329" s="4" t="s">
        <v>20</v>
      </c>
      <c r="R1329" s="4" t="s">
        <v>2295</v>
      </c>
      <c r="S1329" s="4" t="s">
        <v>22</v>
      </c>
      <c r="T1329" s="7">
        <v>48</v>
      </c>
    </row>
    <row r="1330" spans="1:20" s="1" customFormat="1">
      <c r="A1330" s="4" t="s">
        <v>6190</v>
      </c>
      <c r="B1330" s="4" t="s">
        <v>6191</v>
      </c>
      <c r="C1330" s="4" t="s">
        <v>6314</v>
      </c>
      <c r="D1330" s="4" t="s">
        <v>6315</v>
      </c>
      <c r="E1330" s="4" t="s">
        <v>6316</v>
      </c>
      <c r="F1330" s="4" t="s">
        <v>22</v>
      </c>
      <c r="G1330" s="4" t="s">
        <v>15</v>
      </c>
      <c r="H1330" s="4" t="s">
        <v>110</v>
      </c>
      <c r="I1330" s="57">
        <v>378.25</v>
      </c>
      <c r="J1330" s="5">
        <f t="shared" si="52"/>
        <v>3782.5</v>
      </c>
      <c r="K1330" s="6">
        <v>22</v>
      </c>
      <c r="L1330" s="6" t="s">
        <v>6195</v>
      </c>
      <c r="M1330" s="4" t="s">
        <v>6317</v>
      </c>
      <c r="N1330" s="4" t="s">
        <v>423</v>
      </c>
      <c r="O1330" s="4" t="s">
        <v>110</v>
      </c>
      <c r="P1330" s="4" t="s">
        <v>6318</v>
      </c>
      <c r="Q1330" s="4" t="s">
        <v>20</v>
      </c>
      <c r="R1330" s="4" t="s">
        <v>22</v>
      </c>
      <c r="S1330" s="4" t="s">
        <v>22</v>
      </c>
      <c r="T1330" s="7">
        <v>48</v>
      </c>
    </row>
    <row r="1331" spans="1:20" s="1" customFormat="1">
      <c r="A1331" s="4" t="s">
        <v>6190</v>
      </c>
      <c r="B1331" s="4" t="s">
        <v>6191</v>
      </c>
      <c r="C1331" s="4" t="s">
        <v>6319</v>
      </c>
      <c r="D1331" s="4" t="s">
        <v>6320</v>
      </c>
      <c r="E1331" s="4" t="s">
        <v>6321</v>
      </c>
      <c r="F1331" s="4" t="s">
        <v>2299</v>
      </c>
      <c r="G1331" s="4" t="s">
        <v>59</v>
      </c>
      <c r="H1331" s="4" t="s">
        <v>92</v>
      </c>
      <c r="I1331" s="57">
        <v>561.75</v>
      </c>
      <c r="J1331" s="5">
        <f t="shared" si="52"/>
        <v>3370.5</v>
      </c>
      <c r="K1331" s="6">
        <v>22</v>
      </c>
      <c r="L1331" s="6" t="s">
        <v>6195</v>
      </c>
      <c r="M1331" s="4" t="s">
        <v>6322</v>
      </c>
      <c r="N1331" s="4" t="s">
        <v>18</v>
      </c>
      <c r="O1331" s="4" t="s">
        <v>92</v>
      </c>
      <c r="P1331" s="4" t="s">
        <v>6323</v>
      </c>
      <c r="Q1331" s="4" t="s">
        <v>20</v>
      </c>
      <c r="R1331" s="4" t="s">
        <v>2295</v>
      </c>
      <c r="S1331" s="4" t="s">
        <v>22</v>
      </c>
      <c r="T1331" s="7">
        <v>48</v>
      </c>
    </row>
    <row r="1332" spans="1:20" s="1" customFormat="1">
      <c r="A1332" s="4" t="s">
        <v>6190</v>
      </c>
      <c r="B1332" s="4" t="s">
        <v>6191</v>
      </c>
      <c r="C1332" s="4" t="s">
        <v>6324</v>
      </c>
      <c r="D1332" s="4" t="s">
        <v>6325</v>
      </c>
      <c r="E1332" s="4" t="s">
        <v>6326</v>
      </c>
      <c r="F1332" s="4" t="s">
        <v>22</v>
      </c>
      <c r="G1332" s="4" t="s">
        <v>59</v>
      </c>
      <c r="H1332" s="4" t="s">
        <v>75</v>
      </c>
      <c r="I1332" s="57">
        <v>309.60000000000002</v>
      </c>
      <c r="J1332" s="5">
        <f t="shared" si="52"/>
        <v>1548</v>
      </c>
      <c r="K1332" s="6">
        <v>22</v>
      </c>
      <c r="L1332" s="6" t="s">
        <v>6195</v>
      </c>
      <c r="M1332" s="4" t="s">
        <v>6327</v>
      </c>
      <c r="N1332" s="4" t="s">
        <v>423</v>
      </c>
      <c r="O1332" s="4" t="s">
        <v>75</v>
      </c>
      <c r="P1332" s="4" t="s">
        <v>6328</v>
      </c>
      <c r="Q1332" s="4" t="s">
        <v>20</v>
      </c>
      <c r="R1332" s="4" t="s">
        <v>22</v>
      </c>
      <c r="S1332" s="4" t="s">
        <v>22</v>
      </c>
      <c r="T1332" s="7">
        <v>48</v>
      </c>
    </row>
    <row r="1333" spans="1:20" s="1" customFormat="1">
      <c r="A1333" s="4" t="s">
        <v>6190</v>
      </c>
      <c r="B1333" s="4" t="s">
        <v>6191</v>
      </c>
      <c r="C1333" s="4" t="s">
        <v>6329</v>
      </c>
      <c r="D1333" s="4" t="s">
        <v>6330</v>
      </c>
      <c r="E1333" s="4" t="s">
        <v>6331</v>
      </c>
      <c r="F1333" s="4" t="s">
        <v>2299</v>
      </c>
      <c r="G1333" s="4" t="s">
        <v>59</v>
      </c>
      <c r="H1333" s="4" t="s">
        <v>92</v>
      </c>
      <c r="I1333" s="57">
        <v>561.75</v>
      </c>
      <c r="J1333" s="5">
        <f t="shared" si="52"/>
        <v>3370.5</v>
      </c>
      <c r="K1333" s="6">
        <v>22</v>
      </c>
      <c r="L1333" s="6" t="s">
        <v>6195</v>
      </c>
      <c r="M1333" s="4" t="s">
        <v>6332</v>
      </c>
      <c r="N1333" s="4" t="s">
        <v>18</v>
      </c>
      <c r="O1333" s="4" t="s">
        <v>92</v>
      </c>
      <c r="P1333" s="4" t="s">
        <v>6333</v>
      </c>
      <c r="Q1333" s="4" t="s">
        <v>20</v>
      </c>
      <c r="R1333" s="4" t="s">
        <v>2302</v>
      </c>
      <c r="S1333" s="4" t="s">
        <v>22</v>
      </c>
      <c r="T1333" s="7">
        <v>48</v>
      </c>
    </row>
    <row r="1334" spans="1:20" s="1" customFormat="1">
      <c r="A1334" s="4" t="s">
        <v>6190</v>
      </c>
      <c r="B1334" s="4" t="s">
        <v>6191</v>
      </c>
      <c r="C1334" s="4" t="s">
        <v>6334</v>
      </c>
      <c r="D1334" s="4" t="s">
        <v>6335</v>
      </c>
      <c r="E1334" s="4" t="s">
        <v>6336</v>
      </c>
      <c r="F1334" s="4" t="s">
        <v>2299</v>
      </c>
      <c r="G1334" s="4" t="s">
        <v>59</v>
      </c>
      <c r="H1334" s="4" t="s">
        <v>92</v>
      </c>
      <c r="I1334" s="57">
        <v>561.75</v>
      </c>
      <c r="J1334" s="5">
        <f t="shared" si="52"/>
        <v>3370.5</v>
      </c>
      <c r="K1334" s="6">
        <v>22</v>
      </c>
      <c r="L1334" s="6" t="s">
        <v>6195</v>
      </c>
      <c r="M1334" s="4" t="s">
        <v>6332</v>
      </c>
      <c r="N1334" s="4" t="s">
        <v>18</v>
      </c>
      <c r="O1334" s="4" t="s">
        <v>92</v>
      </c>
      <c r="P1334" s="4" t="s">
        <v>6337</v>
      </c>
      <c r="Q1334" s="4" t="s">
        <v>20</v>
      </c>
      <c r="R1334" s="4" t="s">
        <v>2302</v>
      </c>
      <c r="S1334" s="4" t="s">
        <v>22</v>
      </c>
      <c r="T1334" s="7">
        <v>48</v>
      </c>
    </row>
    <row r="1335" spans="1:20" s="1" customFormat="1">
      <c r="A1335" s="4" t="s">
        <v>6190</v>
      </c>
      <c r="B1335" s="4" t="s">
        <v>6191</v>
      </c>
      <c r="C1335" s="4" t="s">
        <v>6338</v>
      </c>
      <c r="D1335" s="4" t="s">
        <v>6339</v>
      </c>
      <c r="E1335" s="4" t="s">
        <v>6340</v>
      </c>
      <c r="F1335" s="4" t="s">
        <v>22</v>
      </c>
      <c r="G1335" s="4" t="s">
        <v>59</v>
      </c>
      <c r="H1335" s="4" t="s">
        <v>86</v>
      </c>
      <c r="I1335" s="57">
        <v>477.85</v>
      </c>
      <c r="J1335" s="5">
        <f t="shared" si="52"/>
        <v>9557</v>
      </c>
      <c r="K1335" s="6">
        <v>22</v>
      </c>
      <c r="L1335" s="6" t="s">
        <v>6195</v>
      </c>
      <c r="M1335" s="4" t="s">
        <v>6341</v>
      </c>
      <c r="N1335" s="4" t="s">
        <v>423</v>
      </c>
      <c r="O1335" s="4" t="s">
        <v>86</v>
      </c>
      <c r="P1335" s="4" t="s">
        <v>6342</v>
      </c>
      <c r="Q1335" s="4" t="s">
        <v>20</v>
      </c>
      <c r="R1335" s="4" t="s">
        <v>22</v>
      </c>
      <c r="S1335" s="4" t="s">
        <v>22</v>
      </c>
      <c r="T1335" s="7">
        <v>48</v>
      </c>
    </row>
    <row r="1336" spans="1:20" s="1" customFormat="1">
      <c r="A1336" s="4" t="s">
        <v>6190</v>
      </c>
      <c r="B1336" s="4" t="s">
        <v>6191</v>
      </c>
      <c r="C1336" s="4" t="s">
        <v>6343</v>
      </c>
      <c r="D1336" s="4" t="s">
        <v>6344</v>
      </c>
      <c r="E1336" s="4" t="s">
        <v>6345</v>
      </c>
      <c r="F1336" s="4" t="s">
        <v>22</v>
      </c>
      <c r="G1336" s="4" t="s">
        <v>59</v>
      </c>
      <c r="H1336" s="4" t="s">
        <v>86</v>
      </c>
      <c r="I1336" s="57">
        <v>105</v>
      </c>
      <c r="J1336" s="5">
        <f t="shared" si="52"/>
        <v>2100</v>
      </c>
      <c r="K1336" s="6">
        <v>22</v>
      </c>
      <c r="L1336" s="6" t="s">
        <v>6195</v>
      </c>
      <c r="M1336" s="4" t="s">
        <v>6346</v>
      </c>
      <c r="N1336" s="4" t="s">
        <v>423</v>
      </c>
      <c r="O1336" s="4" t="s">
        <v>86</v>
      </c>
      <c r="P1336" s="4" t="s">
        <v>6347</v>
      </c>
      <c r="Q1336" s="4" t="s">
        <v>20</v>
      </c>
      <c r="R1336" s="4" t="s">
        <v>22</v>
      </c>
      <c r="S1336" s="4" t="s">
        <v>22</v>
      </c>
      <c r="T1336" s="7">
        <v>48</v>
      </c>
    </row>
    <row r="1337" spans="1:20" s="1" customFormat="1">
      <c r="A1337" s="9" t="s">
        <v>6190</v>
      </c>
      <c r="B1337" s="9" t="s">
        <v>6191</v>
      </c>
      <c r="C1337" s="9" t="s">
        <v>8198</v>
      </c>
      <c r="D1337" s="9" t="s">
        <v>8199</v>
      </c>
      <c r="E1337" s="9" t="s">
        <v>8200</v>
      </c>
      <c r="F1337" s="9" t="s">
        <v>22</v>
      </c>
      <c r="G1337" s="9" t="s">
        <v>15</v>
      </c>
      <c r="H1337" s="9" t="s">
        <v>201</v>
      </c>
      <c r="I1337" s="58">
        <v>0</v>
      </c>
      <c r="J1337" s="10">
        <v>0</v>
      </c>
      <c r="K1337" s="12">
        <v>22</v>
      </c>
      <c r="L1337" s="12" t="s">
        <v>8201</v>
      </c>
      <c r="M1337" s="4" t="s">
        <v>8202</v>
      </c>
      <c r="N1337" s="9" t="s">
        <v>113</v>
      </c>
      <c r="O1337" s="9" t="s">
        <v>201</v>
      </c>
      <c r="P1337" s="4" t="s">
        <v>8203</v>
      </c>
      <c r="Q1337" s="4" t="s">
        <v>20</v>
      </c>
      <c r="R1337" s="4" t="s">
        <v>22</v>
      </c>
      <c r="S1337" s="9" t="s">
        <v>22</v>
      </c>
      <c r="T1337" s="13">
        <v>48</v>
      </c>
    </row>
    <row r="1338" spans="1:20" s="1" customFormat="1">
      <c r="A1338" s="4" t="s">
        <v>6190</v>
      </c>
      <c r="B1338" s="4" t="s">
        <v>6191</v>
      </c>
      <c r="C1338" s="4" t="s">
        <v>6348</v>
      </c>
      <c r="D1338" s="4" t="s">
        <v>6349</v>
      </c>
      <c r="E1338" s="4" t="s">
        <v>6350</v>
      </c>
      <c r="F1338" s="4" t="s">
        <v>22</v>
      </c>
      <c r="G1338" s="4" t="s">
        <v>15</v>
      </c>
      <c r="H1338" s="4" t="s">
        <v>673</v>
      </c>
      <c r="I1338" s="57">
        <v>903.45</v>
      </c>
      <c r="J1338" s="5">
        <f>H1338*I1338</f>
        <v>6324.1500000000005</v>
      </c>
      <c r="K1338" s="6">
        <v>22</v>
      </c>
      <c r="L1338" s="6" t="s">
        <v>6195</v>
      </c>
      <c r="M1338" s="4" t="s">
        <v>6351</v>
      </c>
      <c r="N1338" s="4" t="s">
        <v>1190</v>
      </c>
      <c r="O1338" s="4" t="s">
        <v>6352</v>
      </c>
      <c r="P1338" s="4" t="s">
        <v>6353</v>
      </c>
      <c r="Q1338" s="4" t="s">
        <v>20</v>
      </c>
      <c r="R1338" s="4" t="s">
        <v>22</v>
      </c>
      <c r="S1338" s="4" t="s">
        <v>22</v>
      </c>
      <c r="T1338" s="7">
        <v>48</v>
      </c>
    </row>
    <row r="1339" spans="1:20" s="1" customFormat="1">
      <c r="A1339" s="4" t="s">
        <v>6190</v>
      </c>
      <c r="B1339" s="4" t="s">
        <v>6191</v>
      </c>
      <c r="C1339" s="4" t="s">
        <v>6354</v>
      </c>
      <c r="D1339" s="4" t="s">
        <v>6355</v>
      </c>
      <c r="E1339" s="4" t="s">
        <v>6356</v>
      </c>
      <c r="F1339" s="4" t="s">
        <v>22</v>
      </c>
      <c r="G1339" s="4" t="s">
        <v>15</v>
      </c>
      <c r="H1339" s="4" t="s">
        <v>544</v>
      </c>
      <c r="I1339" s="57">
        <v>385.9</v>
      </c>
      <c r="J1339" s="5">
        <f>H1339*I1339</f>
        <v>11577</v>
      </c>
      <c r="K1339" s="6">
        <v>22</v>
      </c>
      <c r="L1339" s="6" t="s">
        <v>6195</v>
      </c>
      <c r="M1339" s="4" t="s">
        <v>6357</v>
      </c>
      <c r="N1339" s="4" t="s">
        <v>423</v>
      </c>
      <c r="O1339" s="4" t="s">
        <v>544</v>
      </c>
      <c r="P1339" s="4" t="s">
        <v>6358</v>
      </c>
      <c r="Q1339" s="4" t="s">
        <v>20</v>
      </c>
      <c r="R1339" s="4" t="s">
        <v>22</v>
      </c>
      <c r="S1339" s="4" t="s">
        <v>22</v>
      </c>
      <c r="T1339" s="7">
        <v>48</v>
      </c>
    </row>
    <row r="1340" spans="1:20" s="1" customFormat="1">
      <c r="A1340" s="4" t="s">
        <v>6190</v>
      </c>
      <c r="B1340" s="4" t="s">
        <v>6191</v>
      </c>
      <c r="C1340" s="4" t="s">
        <v>6359</v>
      </c>
      <c r="D1340" s="4" t="s">
        <v>6360</v>
      </c>
      <c r="E1340" s="4" t="s">
        <v>6361</v>
      </c>
      <c r="F1340" s="4" t="s">
        <v>22</v>
      </c>
      <c r="G1340" s="4" t="s">
        <v>15</v>
      </c>
      <c r="H1340" s="4" t="s">
        <v>86</v>
      </c>
      <c r="I1340" s="57">
        <v>378.25</v>
      </c>
      <c r="J1340" s="5">
        <f>H1340*I1340</f>
        <v>7565</v>
      </c>
      <c r="K1340" s="6">
        <v>22</v>
      </c>
      <c r="L1340" s="6" t="s">
        <v>6195</v>
      </c>
      <c r="M1340" s="4" t="s">
        <v>6362</v>
      </c>
      <c r="N1340" s="4" t="s">
        <v>423</v>
      </c>
      <c r="O1340" s="4" t="s">
        <v>86</v>
      </c>
      <c r="P1340" s="4" t="s">
        <v>6363</v>
      </c>
      <c r="Q1340" s="4" t="s">
        <v>20</v>
      </c>
      <c r="R1340" s="4" t="s">
        <v>22</v>
      </c>
      <c r="S1340" s="4" t="s">
        <v>22</v>
      </c>
      <c r="T1340" s="7">
        <v>48</v>
      </c>
    </row>
    <row r="1341" spans="1:20" s="1" customFormat="1">
      <c r="A1341" s="4" t="s">
        <v>6190</v>
      </c>
      <c r="B1341" s="4" t="s">
        <v>6191</v>
      </c>
      <c r="C1341" s="4" t="s">
        <v>6364</v>
      </c>
      <c r="D1341" s="4" t="s">
        <v>6365</v>
      </c>
      <c r="E1341" s="4" t="s">
        <v>6366</v>
      </c>
      <c r="F1341" s="4" t="s">
        <v>22</v>
      </c>
      <c r="G1341" s="4" t="s">
        <v>15</v>
      </c>
      <c r="H1341" s="4" t="s">
        <v>110</v>
      </c>
      <c r="I1341" s="57">
        <v>396.95</v>
      </c>
      <c r="J1341" s="5">
        <f>H1341*I1341</f>
        <v>3969.5</v>
      </c>
      <c r="K1341" s="6">
        <v>22</v>
      </c>
      <c r="L1341" s="6" t="s">
        <v>6195</v>
      </c>
      <c r="M1341" s="4" t="s">
        <v>6367</v>
      </c>
      <c r="N1341" s="4" t="s">
        <v>423</v>
      </c>
      <c r="O1341" s="4" t="s">
        <v>110</v>
      </c>
      <c r="P1341" s="4" t="s">
        <v>6368</v>
      </c>
      <c r="Q1341" s="4" t="s">
        <v>20</v>
      </c>
      <c r="R1341" s="4" t="s">
        <v>22</v>
      </c>
      <c r="S1341" s="4" t="s">
        <v>22</v>
      </c>
      <c r="T1341" s="7">
        <v>48</v>
      </c>
    </row>
    <row r="1342" spans="1:20" s="1" customFormat="1">
      <c r="A1342" s="9" t="s">
        <v>6190</v>
      </c>
      <c r="B1342" s="9" t="s">
        <v>6191</v>
      </c>
      <c r="C1342" s="9" t="s">
        <v>8204</v>
      </c>
      <c r="D1342" s="9" t="s">
        <v>8205</v>
      </c>
      <c r="E1342" s="9" t="s">
        <v>8206</v>
      </c>
      <c r="F1342" s="9" t="s">
        <v>22</v>
      </c>
      <c r="G1342" s="9" t="s">
        <v>15</v>
      </c>
      <c r="H1342" s="9" t="s">
        <v>16</v>
      </c>
      <c r="I1342" s="58">
        <v>0</v>
      </c>
      <c r="J1342" s="10">
        <v>0</v>
      </c>
      <c r="K1342" s="12">
        <v>22</v>
      </c>
      <c r="L1342" s="12" t="s">
        <v>8207</v>
      </c>
      <c r="M1342" s="4" t="s">
        <v>6369</v>
      </c>
      <c r="N1342" s="9" t="s">
        <v>423</v>
      </c>
      <c r="O1342" s="9" t="s">
        <v>16</v>
      </c>
      <c r="P1342" s="4" t="s">
        <v>8208</v>
      </c>
      <c r="Q1342" s="4" t="s">
        <v>20</v>
      </c>
      <c r="R1342" s="4" t="s">
        <v>22</v>
      </c>
      <c r="S1342" s="9" t="s">
        <v>22</v>
      </c>
      <c r="T1342" s="13">
        <v>48</v>
      </c>
    </row>
    <row r="1343" spans="1:20" s="1" customFormat="1">
      <c r="A1343" s="4" t="s">
        <v>6190</v>
      </c>
      <c r="B1343" s="4" t="s">
        <v>6191</v>
      </c>
      <c r="C1343" s="4" t="s">
        <v>6370</v>
      </c>
      <c r="D1343" s="4" t="s">
        <v>6371</v>
      </c>
      <c r="E1343" s="4" t="s">
        <v>6372</v>
      </c>
      <c r="F1343" s="4" t="s">
        <v>22</v>
      </c>
      <c r="G1343" s="4" t="s">
        <v>15</v>
      </c>
      <c r="H1343" s="4" t="s">
        <v>813</v>
      </c>
      <c r="I1343" s="57">
        <v>378.25</v>
      </c>
      <c r="J1343" s="5">
        <f t="shared" ref="J1343:J1374" si="53">H1343*I1343</f>
        <v>6052</v>
      </c>
      <c r="K1343" s="6">
        <v>22</v>
      </c>
      <c r="L1343" s="6" t="s">
        <v>6195</v>
      </c>
      <c r="M1343" s="4" t="s">
        <v>6373</v>
      </c>
      <c r="N1343" s="4" t="s">
        <v>423</v>
      </c>
      <c r="O1343" s="4" t="s">
        <v>813</v>
      </c>
      <c r="P1343" s="4" t="s">
        <v>6374</v>
      </c>
      <c r="Q1343" s="4" t="s">
        <v>20</v>
      </c>
      <c r="R1343" s="4" t="s">
        <v>22</v>
      </c>
      <c r="S1343" s="4" t="s">
        <v>22</v>
      </c>
      <c r="T1343" s="7">
        <v>48</v>
      </c>
    </row>
    <row r="1344" spans="1:20" s="1" customFormat="1">
      <c r="A1344" s="4" t="s">
        <v>6190</v>
      </c>
      <c r="B1344" s="4" t="s">
        <v>6191</v>
      </c>
      <c r="C1344" s="4" t="s">
        <v>6375</v>
      </c>
      <c r="D1344" s="4" t="s">
        <v>6376</v>
      </c>
      <c r="E1344" s="4" t="s">
        <v>6377</v>
      </c>
      <c r="F1344" s="4" t="s">
        <v>22</v>
      </c>
      <c r="G1344" s="4" t="s">
        <v>15</v>
      </c>
      <c r="H1344" s="4" t="s">
        <v>201</v>
      </c>
      <c r="I1344" s="57">
        <v>293.55</v>
      </c>
      <c r="J1344" s="5">
        <f t="shared" si="53"/>
        <v>880.65000000000009</v>
      </c>
      <c r="K1344" s="6">
        <v>22</v>
      </c>
      <c r="L1344" s="6" t="s">
        <v>6195</v>
      </c>
      <c r="M1344" s="4" t="s">
        <v>6378</v>
      </c>
      <c r="N1344" s="4" t="s">
        <v>423</v>
      </c>
      <c r="O1344" s="4" t="s">
        <v>201</v>
      </c>
      <c r="P1344" s="4" t="s">
        <v>6379</v>
      </c>
      <c r="Q1344" s="4" t="s">
        <v>20</v>
      </c>
      <c r="R1344" s="4" t="s">
        <v>22</v>
      </c>
      <c r="S1344" s="4" t="s">
        <v>22</v>
      </c>
      <c r="T1344" s="7">
        <v>48</v>
      </c>
    </row>
    <row r="1345" spans="1:20" s="1" customFormat="1">
      <c r="A1345" s="4" t="s">
        <v>6190</v>
      </c>
      <c r="B1345" s="4" t="s">
        <v>6191</v>
      </c>
      <c r="C1345" s="4" t="s">
        <v>6380</v>
      </c>
      <c r="D1345" s="4" t="s">
        <v>6381</v>
      </c>
      <c r="E1345" s="4" t="s">
        <v>6382</v>
      </c>
      <c r="F1345" s="4" t="s">
        <v>22</v>
      </c>
      <c r="G1345" s="4" t="s">
        <v>59</v>
      </c>
      <c r="H1345" s="4" t="s">
        <v>27</v>
      </c>
      <c r="I1345" s="57">
        <v>275</v>
      </c>
      <c r="J1345" s="5">
        <f t="shared" si="53"/>
        <v>275</v>
      </c>
      <c r="K1345" s="6">
        <v>22</v>
      </c>
      <c r="L1345" s="6" t="s">
        <v>6195</v>
      </c>
      <c r="M1345" s="4" t="s">
        <v>6369</v>
      </c>
      <c r="N1345" s="4" t="s">
        <v>423</v>
      </c>
      <c r="O1345" s="4" t="s">
        <v>27</v>
      </c>
      <c r="P1345" s="4" t="s">
        <v>6383</v>
      </c>
      <c r="Q1345" s="4" t="s">
        <v>20</v>
      </c>
      <c r="R1345" s="4" t="s">
        <v>22</v>
      </c>
      <c r="S1345" s="4" t="s">
        <v>22</v>
      </c>
      <c r="T1345" s="7">
        <v>48</v>
      </c>
    </row>
    <row r="1346" spans="1:20" s="1" customFormat="1">
      <c r="A1346" s="4" t="s">
        <v>6190</v>
      </c>
      <c r="B1346" s="4" t="s">
        <v>6191</v>
      </c>
      <c r="C1346" s="4" t="s">
        <v>6384</v>
      </c>
      <c r="D1346" s="4" t="s">
        <v>6385</v>
      </c>
      <c r="E1346" s="4" t="s">
        <v>6386</v>
      </c>
      <c r="F1346" s="4" t="s">
        <v>22</v>
      </c>
      <c r="G1346" s="4" t="s">
        <v>15</v>
      </c>
      <c r="H1346" s="4" t="s">
        <v>16</v>
      </c>
      <c r="I1346" s="57">
        <v>874.5</v>
      </c>
      <c r="J1346" s="5">
        <f t="shared" si="53"/>
        <v>1749</v>
      </c>
      <c r="K1346" s="6">
        <v>22</v>
      </c>
      <c r="L1346" s="6" t="s">
        <v>6195</v>
      </c>
      <c r="M1346" s="4" t="s">
        <v>6387</v>
      </c>
      <c r="N1346" s="4" t="s">
        <v>423</v>
      </c>
      <c r="O1346" s="4" t="s">
        <v>16</v>
      </c>
      <c r="P1346" s="4" t="s">
        <v>6388</v>
      </c>
      <c r="Q1346" s="4" t="s">
        <v>20</v>
      </c>
      <c r="R1346" s="4" t="s">
        <v>22</v>
      </c>
      <c r="S1346" s="4" t="s">
        <v>22</v>
      </c>
      <c r="T1346" s="7">
        <v>48</v>
      </c>
    </row>
    <row r="1347" spans="1:20" s="1" customFormat="1">
      <c r="A1347" s="4" t="s">
        <v>6190</v>
      </c>
      <c r="B1347" s="4" t="s">
        <v>6191</v>
      </c>
      <c r="C1347" s="4" t="s">
        <v>6389</v>
      </c>
      <c r="D1347" s="4" t="s">
        <v>6390</v>
      </c>
      <c r="E1347" s="4" t="s">
        <v>6391</v>
      </c>
      <c r="F1347" s="4" t="s">
        <v>22</v>
      </c>
      <c r="G1347" s="4" t="s">
        <v>15</v>
      </c>
      <c r="H1347" s="4" t="s">
        <v>254</v>
      </c>
      <c r="I1347" s="57">
        <v>1223.25</v>
      </c>
      <c r="J1347" s="5">
        <f t="shared" si="53"/>
        <v>4893</v>
      </c>
      <c r="K1347" s="6">
        <v>22</v>
      </c>
      <c r="L1347" s="6" t="s">
        <v>6195</v>
      </c>
      <c r="M1347" s="4" t="s">
        <v>6392</v>
      </c>
      <c r="N1347" s="4" t="s">
        <v>423</v>
      </c>
      <c r="O1347" s="4" t="s">
        <v>254</v>
      </c>
      <c r="P1347" s="4" t="s">
        <v>6393</v>
      </c>
      <c r="Q1347" s="4" t="s">
        <v>20</v>
      </c>
      <c r="R1347" s="4" t="s">
        <v>22</v>
      </c>
      <c r="S1347" s="4" t="s">
        <v>22</v>
      </c>
      <c r="T1347" s="7">
        <v>48</v>
      </c>
    </row>
    <row r="1348" spans="1:20" s="1" customFormat="1">
      <c r="A1348" s="4" t="s">
        <v>6190</v>
      </c>
      <c r="B1348" s="4" t="s">
        <v>6191</v>
      </c>
      <c r="C1348" s="4" t="s">
        <v>6394</v>
      </c>
      <c r="D1348" s="4" t="s">
        <v>6395</v>
      </c>
      <c r="E1348" s="4" t="s">
        <v>6396</v>
      </c>
      <c r="F1348" s="4" t="s">
        <v>2299</v>
      </c>
      <c r="G1348" s="4" t="s">
        <v>15</v>
      </c>
      <c r="H1348" s="4" t="s">
        <v>92</v>
      </c>
      <c r="I1348" s="57">
        <v>561.75</v>
      </c>
      <c r="J1348" s="5">
        <f t="shared" si="53"/>
        <v>3370.5</v>
      </c>
      <c r="K1348" s="6">
        <v>22</v>
      </c>
      <c r="L1348" s="6" t="s">
        <v>6195</v>
      </c>
      <c r="M1348" s="4" t="s">
        <v>6322</v>
      </c>
      <c r="N1348" s="4" t="s">
        <v>18</v>
      </c>
      <c r="O1348" s="4" t="s">
        <v>92</v>
      </c>
      <c r="P1348" s="4" t="s">
        <v>6397</v>
      </c>
      <c r="Q1348" s="4" t="s">
        <v>20</v>
      </c>
      <c r="R1348" s="4" t="s">
        <v>2295</v>
      </c>
      <c r="S1348" s="4" t="s">
        <v>22</v>
      </c>
      <c r="T1348" s="7">
        <v>48</v>
      </c>
    </row>
    <row r="1349" spans="1:20" s="1" customFormat="1">
      <c r="A1349" s="4" t="s">
        <v>6398</v>
      </c>
      <c r="B1349" s="4" t="s">
        <v>6399</v>
      </c>
      <c r="C1349" s="4" t="s">
        <v>6400</v>
      </c>
      <c r="D1349" s="4" t="s">
        <v>6401</v>
      </c>
      <c r="E1349" s="4" t="s">
        <v>6402</v>
      </c>
      <c r="F1349" s="4" t="s">
        <v>6403</v>
      </c>
      <c r="G1349" s="4" t="s">
        <v>59</v>
      </c>
      <c r="H1349" s="4" t="s">
        <v>5046</v>
      </c>
      <c r="I1349" s="57">
        <v>122</v>
      </c>
      <c r="J1349" s="5">
        <f t="shared" si="53"/>
        <v>3294</v>
      </c>
      <c r="K1349" s="6">
        <v>22</v>
      </c>
      <c r="L1349" s="6"/>
      <c r="M1349" s="4" t="s">
        <v>6404</v>
      </c>
      <c r="N1349" s="4" t="s">
        <v>6405</v>
      </c>
      <c r="O1349" s="4" t="s">
        <v>6406</v>
      </c>
      <c r="P1349" s="4" t="s">
        <v>6407</v>
      </c>
      <c r="Q1349" s="4" t="s">
        <v>20</v>
      </c>
      <c r="R1349" s="4" t="s">
        <v>22</v>
      </c>
      <c r="S1349" s="4" t="s">
        <v>22</v>
      </c>
      <c r="T1349" s="7">
        <v>48</v>
      </c>
    </row>
    <row r="1350" spans="1:20" s="1" customFormat="1">
      <c r="A1350" s="4" t="s">
        <v>6398</v>
      </c>
      <c r="B1350" s="4" t="s">
        <v>6399</v>
      </c>
      <c r="C1350" s="4" t="s">
        <v>6408</v>
      </c>
      <c r="D1350" s="4" t="s">
        <v>6409</v>
      </c>
      <c r="E1350" s="4" t="s">
        <v>6410</v>
      </c>
      <c r="F1350" s="4" t="s">
        <v>6403</v>
      </c>
      <c r="G1350" s="4" t="s">
        <v>59</v>
      </c>
      <c r="H1350" s="4" t="s">
        <v>2187</v>
      </c>
      <c r="I1350" s="57">
        <v>250</v>
      </c>
      <c r="J1350" s="5">
        <f t="shared" si="53"/>
        <v>9750</v>
      </c>
      <c r="K1350" s="6">
        <v>22</v>
      </c>
      <c r="L1350" s="6"/>
      <c r="M1350" s="4" t="s">
        <v>6411</v>
      </c>
      <c r="N1350" s="4" t="s">
        <v>6405</v>
      </c>
      <c r="O1350" s="4" t="s">
        <v>6412</v>
      </c>
      <c r="P1350" s="4" t="s">
        <v>6413</v>
      </c>
      <c r="Q1350" s="4" t="s">
        <v>20</v>
      </c>
      <c r="R1350" s="4" t="s">
        <v>22</v>
      </c>
      <c r="S1350" s="4" t="s">
        <v>22</v>
      </c>
      <c r="T1350" s="7">
        <v>48</v>
      </c>
    </row>
    <row r="1351" spans="1:20" s="1" customFormat="1">
      <c r="A1351" s="4" t="s">
        <v>6398</v>
      </c>
      <c r="B1351" s="4" t="s">
        <v>6399</v>
      </c>
      <c r="C1351" s="4" t="s">
        <v>6414</v>
      </c>
      <c r="D1351" s="4" t="s">
        <v>6415</v>
      </c>
      <c r="E1351" s="4" t="s">
        <v>6416</v>
      </c>
      <c r="F1351" s="4" t="s">
        <v>6403</v>
      </c>
      <c r="G1351" s="4" t="s">
        <v>59</v>
      </c>
      <c r="H1351" s="4" t="s">
        <v>2136</v>
      </c>
      <c r="I1351" s="57">
        <v>161</v>
      </c>
      <c r="J1351" s="5">
        <f t="shared" si="53"/>
        <v>3059</v>
      </c>
      <c r="K1351" s="6">
        <v>22</v>
      </c>
      <c r="L1351" s="6"/>
      <c r="M1351" s="4" t="s">
        <v>6417</v>
      </c>
      <c r="N1351" s="4" t="s">
        <v>6418</v>
      </c>
      <c r="O1351" s="4" t="s">
        <v>6419</v>
      </c>
      <c r="P1351" s="4" t="s">
        <v>6420</v>
      </c>
      <c r="Q1351" s="4" t="s">
        <v>20</v>
      </c>
      <c r="R1351" s="4" t="s">
        <v>22</v>
      </c>
      <c r="S1351" s="4" t="s">
        <v>22</v>
      </c>
      <c r="T1351" s="7">
        <v>48</v>
      </c>
    </row>
    <row r="1352" spans="1:20" s="1" customFormat="1">
      <c r="A1352" s="4" t="s">
        <v>6398</v>
      </c>
      <c r="B1352" s="4" t="s">
        <v>6399</v>
      </c>
      <c r="C1352" s="4" t="s">
        <v>6421</v>
      </c>
      <c r="D1352" s="4" t="s">
        <v>6422</v>
      </c>
      <c r="E1352" s="4" t="s">
        <v>6423</v>
      </c>
      <c r="F1352" s="4" t="s">
        <v>6403</v>
      </c>
      <c r="G1352" s="4" t="s">
        <v>59</v>
      </c>
      <c r="H1352" s="4" t="s">
        <v>86</v>
      </c>
      <c r="I1352" s="57">
        <v>179</v>
      </c>
      <c r="J1352" s="5">
        <f t="shared" si="53"/>
        <v>3580</v>
      </c>
      <c r="K1352" s="6">
        <v>22</v>
      </c>
      <c r="L1352" s="6"/>
      <c r="M1352" s="4" t="s">
        <v>6424</v>
      </c>
      <c r="N1352" s="4" t="s">
        <v>6405</v>
      </c>
      <c r="O1352" s="4" t="s">
        <v>6425</v>
      </c>
      <c r="P1352" s="4" t="s">
        <v>6426</v>
      </c>
      <c r="Q1352" s="4" t="s">
        <v>20</v>
      </c>
      <c r="R1352" s="4" t="s">
        <v>22</v>
      </c>
      <c r="S1352" s="4" t="s">
        <v>22</v>
      </c>
      <c r="T1352" s="7">
        <v>48</v>
      </c>
    </row>
    <row r="1353" spans="1:20" s="1" customFormat="1">
      <c r="A1353" s="4" t="s">
        <v>6398</v>
      </c>
      <c r="B1353" s="4" t="s">
        <v>6399</v>
      </c>
      <c r="C1353" s="4" t="s">
        <v>6427</v>
      </c>
      <c r="D1353" s="4" t="s">
        <v>6428</v>
      </c>
      <c r="E1353" s="4">
        <v>72106</v>
      </c>
      <c r="F1353" s="4" t="s">
        <v>22</v>
      </c>
      <c r="G1353" s="4" t="s">
        <v>59</v>
      </c>
      <c r="H1353" s="4" t="s">
        <v>16</v>
      </c>
      <c r="I1353" s="57">
        <v>106</v>
      </c>
      <c r="J1353" s="5">
        <f t="shared" si="53"/>
        <v>212</v>
      </c>
      <c r="K1353" s="6">
        <v>22</v>
      </c>
      <c r="L1353" s="6" t="s">
        <v>6429</v>
      </c>
      <c r="M1353" s="4" t="s">
        <v>6430</v>
      </c>
      <c r="N1353" s="4" t="s">
        <v>423</v>
      </c>
      <c r="O1353" s="4" t="s">
        <v>16</v>
      </c>
      <c r="P1353" s="4" t="s">
        <v>6431</v>
      </c>
      <c r="Q1353" s="4" t="s">
        <v>20</v>
      </c>
      <c r="R1353" s="4" t="s">
        <v>22</v>
      </c>
      <c r="S1353" s="4" t="s">
        <v>22</v>
      </c>
      <c r="T1353" s="7">
        <v>48</v>
      </c>
    </row>
    <row r="1354" spans="1:20" s="1" customFormat="1">
      <c r="A1354" s="4" t="s">
        <v>6398</v>
      </c>
      <c r="B1354" s="4" t="s">
        <v>6399</v>
      </c>
      <c r="C1354" s="4" t="s">
        <v>6432</v>
      </c>
      <c r="D1354" s="4" t="s">
        <v>6433</v>
      </c>
      <c r="E1354" s="4" t="s">
        <v>3653</v>
      </c>
      <c r="F1354" s="4" t="s">
        <v>22</v>
      </c>
      <c r="G1354" s="4" t="s">
        <v>59</v>
      </c>
      <c r="H1354" s="4" t="s">
        <v>16</v>
      </c>
      <c r="I1354" s="57">
        <v>77</v>
      </c>
      <c r="J1354" s="5">
        <f t="shared" si="53"/>
        <v>154</v>
      </c>
      <c r="K1354" s="6">
        <v>22</v>
      </c>
      <c r="L1354" s="6"/>
      <c r="M1354" s="4" t="s">
        <v>6434</v>
      </c>
      <c r="N1354" s="4" t="s">
        <v>423</v>
      </c>
      <c r="O1354" s="4" t="s">
        <v>16</v>
      </c>
      <c r="P1354" s="4" t="s">
        <v>6435</v>
      </c>
      <c r="Q1354" s="4" t="s">
        <v>20</v>
      </c>
      <c r="R1354" s="4" t="s">
        <v>22</v>
      </c>
      <c r="S1354" s="4" t="s">
        <v>22</v>
      </c>
      <c r="T1354" s="7">
        <v>48</v>
      </c>
    </row>
    <row r="1355" spans="1:20" s="1" customFormat="1">
      <c r="A1355" s="4" t="s">
        <v>6398</v>
      </c>
      <c r="B1355" s="4" t="s">
        <v>6399</v>
      </c>
      <c r="C1355" s="4" t="s">
        <v>6436</v>
      </c>
      <c r="D1355" s="4" t="s">
        <v>6437</v>
      </c>
      <c r="E1355" s="4" t="s">
        <v>6438</v>
      </c>
      <c r="F1355" s="4" t="s">
        <v>22</v>
      </c>
      <c r="G1355" s="4" t="s">
        <v>32</v>
      </c>
      <c r="H1355" s="4" t="s">
        <v>27</v>
      </c>
      <c r="I1355" s="57">
        <v>294</v>
      </c>
      <c r="J1355" s="5">
        <f t="shared" si="53"/>
        <v>294</v>
      </c>
      <c r="K1355" s="6">
        <v>22</v>
      </c>
      <c r="L1355" s="6"/>
      <c r="M1355" s="4" t="s">
        <v>6439</v>
      </c>
      <c r="N1355" s="4" t="s">
        <v>423</v>
      </c>
      <c r="O1355" s="4" t="s">
        <v>27</v>
      </c>
      <c r="P1355" s="4" t="s">
        <v>6440</v>
      </c>
      <c r="Q1355" s="4" t="s">
        <v>20</v>
      </c>
      <c r="R1355" s="4" t="s">
        <v>22</v>
      </c>
      <c r="S1355" s="4" t="s">
        <v>22</v>
      </c>
      <c r="T1355" s="7">
        <v>48</v>
      </c>
    </row>
    <row r="1356" spans="1:20" s="1" customFormat="1">
      <c r="A1356" s="4" t="s">
        <v>6398</v>
      </c>
      <c r="B1356" s="4" t="s">
        <v>6399</v>
      </c>
      <c r="C1356" s="4" t="s">
        <v>6441</v>
      </c>
      <c r="D1356" s="4" t="s">
        <v>6442</v>
      </c>
      <c r="E1356" s="4" t="s">
        <v>6443</v>
      </c>
      <c r="F1356" s="4" t="s">
        <v>22</v>
      </c>
      <c r="G1356" s="4" t="s">
        <v>32</v>
      </c>
      <c r="H1356" s="4" t="s">
        <v>673</v>
      </c>
      <c r="I1356" s="57">
        <v>469</v>
      </c>
      <c r="J1356" s="5">
        <f t="shared" si="53"/>
        <v>3283</v>
      </c>
      <c r="K1356" s="6">
        <v>22</v>
      </c>
      <c r="L1356" s="6"/>
      <c r="M1356" s="4" t="s">
        <v>6444</v>
      </c>
      <c r="N1356" s="4" t="s">
        <v>1190</v>
      </c>
      <c r="O1356" s="4" t="s">
        <v>674</v>
      </c>
      <c r="P1356" s="4" t="s">
        <v>6445</v>
      </c>
      <c r="Q1356" s="4" t="s">
        <v>20</v>
      </c>
      <c r="R1356" s="4" t="s">
        <v>22</v>
      </c>
      <c r="S1356" s="4" t="s">
        <v>22</v>
      </c>
      <c r="T1356" s="7">
        <v>48</v>
      </c>
    </row>
    <row r="1357" spans="1:20" s="1" customFormat="1">
      <c r="A1357" s="4" t="s">
        <v>6398</v>
      </c>
      <c r="B1357" s="4" t="s">
        <v>6399</v>
      </c>
      <c r="C1357" s="4" t="s">
        <v>6446</v>
      </c>
      <c r="D1357" s="4" t="s">
        <v>6447</v>
      </c>
      <c r="E1357" s="4" t="s">
        <v>6448</v>
      </c>
      <c r="F1357" s="4" t="s">
        <v>6449</v>
      </c>
      <c r="G1357" s="4" t="s">
        <v>32</v>
      </c>
      <c r="H1357" s="4" t="s">
        <v>27</v>
      </c>
      <c r="I1357" s="57">
        <v>106</v>
      </c>
      <c r="J1357" s="5">
        <f t="shared" si="53"/>
        <v>106</v>
      </c>
      <c r="K1357" s="6">
        <v>22</v>
      </c>
      <c r="L1357" s="6"/>
      <c r="M1357" s="4" t="s">
        <v>5817</v>
      </c>
      <c r="N1357" s="4" t="s">
        <v>113</v>
      </c>
      <c r="O1357" s="4" t="s">
        <v>27</v>
      </c>
      <c r="P1357" s="4" t="s">
        <v>6450</v>
      </c>
      <c r="Q1357" s="4" t="s">
        <v>20</v>
      </c>
      <c r="R1357" s="4" t="s">
        <v>22</v>
      </c>
      <c r="S1357" s="4" t="s">
        <v>22</v>
      </c>
      <c r="T1357" s="7">
        <v>48</v>
      </c>
    </row>
    <row r="1358" spans="1:20" s="1" customFormat="1">
      <c r="A1358" s="4" t="s">
        <v>6451</v>
      </c>
      <c r="B1358" s="4" t="s">
        <v>6452</v>
      </c>
      <c r="C1358" s="4" t="s">
        <v>6453</v>
      </c>
      <c r="D1358" s="4" t="s">
        <v>6454</v>
      </c>
      <c r="E1358" s="4" t="s">
        <v>6455</v>
      </c>
      <c r="F1358" s="4" t="s">
        <v>22</v>
      </c>
      <c r="G1358" s="4" t="s">
        <v>15</v>
      </c>
      <c r="H1358" s="4" t="s">
        <v>254</v>
      </c>
      <c r="I1358" s="57">
        <v>300</v>
      </c>
      <c r="J1358" s="5">
        <f t="shared" si="53"/>
        <v>1200</v>
      </c>
      <c r="K1358" s="6" t="s">
        <v>6456</v>
      </c>
      <c r="L1358" s="6"/>
      <c r="M1358" s="4" t="s">
        <v>33</v>
      </c>
      <c r="N1358" s="4" t="s">
        <v>70</v>
      </c>
      <c r="O1358" s="4" t="s">
        <v>254</v>
      </c>
      <c r="P1358" s="4" t="s">
        <v>6457</v>
      </c>
      <c r="Q1358" s="4" t="s">
        <v>20</v>
      </c>
      <c r="R1358" s="4" t="s">
        <v>22</v>
      </c>
      <c r="S1358" s="4" t="s">
        <v>22</v>
      </c>
      <c r="T1358" s="7">
        <v>48</v>
      </c>
    </row>
    <row r="1359" spans="1:20" s="1" customFormat="1">
      <c r="A1359" s="4" t="s">
        <v>6451</v>
      </c>
      <c r="B1359" s="4" t="s">
        <v>6452</v>
      </c>
      <c r="C1359" s="4" t="s">
        <v>6458</v>
      </c>
      <c r="D1359" s="4" t="s">
        <v>6459</v>
      </c>
      <c r="E1359" s="4" t="s">
        <v>6460</v>
      </c>
      <c r="F1359" s="4" t="s">
        <v>22</v>
      </c>
      <c r="G1359" s="4" t="s">
        <v>59</v>
      </c>
      <c r="H1359" s="4" t="s">
        <v>16</v>
      </c>
      <c r="I1359" s="57">
        <v>135</v>
      </c>
      <c r="J1359" s="5">
        <f t="shared" si="53"/>
        <v>270</v>
      </c>
      <c r="K1359" s="6" t="s">
        <v>6456</v>
      </c>
      <c r="L1359" s="6"/>
      <c r="M1359" s="4" t="s">
        <v>33</v>
      </c>
      <c r="N1359" s="4" t="s">
        <v>70</v>
      </c>
      <c r="O1359" s="4" t="s">
        <v>16</v>
      </c>
      <c r="P1359" s="4" t="s">
        <v>6461</v>
      </c>
      <c r="Q1359" s="4" t="s">
        <v>20</v>
      </c>
      <c r="R1359" s="4" t="s">
        <v>22</v>
      </c>
      <c r="S1359" s="4" t="s">
        <v>22</v>
      </c>
      <c r="T1359" s="7">
        <v>48</v>
      </c>
    </row>
    <row r="1360" spans="1:20" s="1" customFormat="1">
      <c r="A1360" s="4" t="s">
        <v>6462</v>
      </c>
      <c r="B1360" s="4" t="s">
        <v>6463</v>
      </c>
      <c r="C1360" s="4" t="s">
        <v>6464</v>
      </c>
      <c r="D1360" s="4" t="s">
        <v>7574</v>
      </c>
      <c r="E1360" s="4" t="s">
        <v>22</v>
      </c>
      <c r="F1360" s="4" t="s">
        <v>22</v>
      </c>
      <c r="G1360" s="4" t="s">
        <v>32</v>
      </c>
      <c r="H1360" s="4" t="s">
        <v>27</v>
      </c>
      <c r="I1360" s="57">
        <v>190</v>
      </c>
      <c r="J1360" s="5">
        <f t="shared" si="53"/>
        <v>190</v>
      </c>
      <c r="K1360" s="6">
        <v>22</v>
      </c>
      <c r="L1360" s="6" t="s">
        <v>6465</v>
      </c>
      <c r="M1360" s="4" t="s">
        <v>1688</v>
      </c>
      <c r="N1360" s="4" t="s">
        <v>70</v>
      </c>
      <c r="O1360" s="4" t="s">
        <v>27</v>
      </c>
      <c r="P1360" s="4" t="s">
        <v>6466</v>
      </c>
      <c r="Q1360" s="4" t="s">
        <v>20</v>
      </c>
      <c r="R1360" s="4" t="s">
        <v>22</v>
      </c>
      <c r="S1360" s="4" t="s">
        <v>22</v>
      </c>
      <c r="T1360" s="7">
        <v>48</v>
      </c>
    </row>
    <row r="1361" spans="1:20" s="1" customFormat="1">
      <c r="A1361" s="4" t="s">
        <v>6462</v>
      </c>
      <c r="B1361" s="4" t="s">
        <v>6463</v>
      </c>
      <c r="C1361" s="4" t="s">
        <v>6467</v>
      </c>
      <c r="D1361" s="4" t="s">
        <v>6468</v>
      </c>
      <c r="E1361" s="4" t="s">
        <v>6469</v>
      </c>
      <c r="F1361" s="4" t="s">
        <v>22</v>
      </c>
      <c r="G1361" s="4" t="s">
        <v>32</v>
      </c>
      <c r="H1361" s="4" t="s">
        <v>75</v>
      </c>
      <c r="I1361" s="57">
        <v>1400</v>
      </c>
      <c r="J1361" s="5">
        <f t="shared" si="53"/>
        <v>7000</v>
      </c>
      <c r="K1361" s="6">
        <v>22</v>
      </c>
      <c r="L1361" s="6" t="s">
        <v>6470</v>
      </c>
      <c r="M1361" s="4" t="s">
        <v>6471</v>
      </c>
      <c r="N1361" s="4" t="s">
        <v>70</v>
      </c>
      <c r="O1361" s="4" t="s">
        <v>75</v>
      </c>
      <c r="P1361" s="4" t="s">
        <v>6472</v>
      </c>
      <c r="Q1361" s="4" t="s">
        <v>20</v>
      </c>
      <c r="R1361" s="4" t="s">
        <v>6473</v>
      </c>
      <c r="S1361" s="4" t="s">
        <v>22</v>
      </c>
      <c r="T1361" s="7">
        <v>48</v>
      </c>
    </row>
    <row r="1362" spans="1:20" s="1" customFormat="1">
      <c r="A1362" s="4" t="s">
        <v>6462</v>
      </c>
      <c r="B1362" s="4" t="s">
        <v>6463</v>
      </c>
      <c r="C1362" s="4" t="s">
        <v>6474</v>
      </c>
      <c r="D1362" s="4" t="s">
        <v>6475</v>
      </c>
      <c r="E1362" s="4" t="s">
        <v>6476</v>
      </c>
      <c r="F1362" s="4" t="s">
        <v>22</v>
      </c>
      <c r="G1362" s="4" t="s">
        <v>32</v>
      </c>
      <c r="H1362" s="4" t="s">
        <v>544</v>
      </c>
      <c r="I1362" s="57">
        <v>1200</v>
      </c>
      <c r="J1362" s="5">
        <f t="shared" si="53"/>
        <v>36000</v>
      </c>
      <c r="K1362" s="6">
        <v>22</v>
      </c>
      <c r="L1362" s="6" t="s">
        <v>6477</v>
      </c>
      <c r="M1362" s="4" t="s">
        <v>6478</v>
      </c>
      <c r="N1362" s="4" t="s">
        <v>70</v>
      </c>
      <c r="O1362" s="4" t="s">
        <v>544</v>
      </c>
      <c r="P1362" s="4" t="s">
        <v>6479</v>
      </c>
      <c r="Q1362" s="4" t="s">
        <v>20</v>
      </c>
      <c r="R1362" s="4" t="s">
        <v>6480</v>
      </c>
      <c r="S1362" s="4" t="s">
        <v>22</v>
      </c>
      <c r="T1362" s="7">
        <v>48</v>
      </c>
    </row>
    <row r="1363" spans="1:20" s="1" customFormat="1">
      <c r="A1363" s="4" t="s">
        <v>6462</v>
      </c>
      <c r="B1363" s="4" t="s">
        <v>6463</v>
      </c>
      <c r="C1363" s="4" t="s">
        <v>6481</v>
      </c>
      <c r="D1363" s="4" t="s">
        <v>7575</v>
      </c>
      <c r="E1363" s="4" t="s">
        <v>6482</v>
      </c>
      <c r="F1363" s="4" t="s">
        <v>22</v>
      </c>
      <c r="G1363" s="4" t="s">
        <v>59</v>
      </c>
      <c r="H1363" s="4" t="s">
        <v>254</v>
      </c>
      <c r="I1363" s="57">
        <v>680</v>
      </c>
      <c r="J1363" s="5">
        <f t="shared" si="53"/>
        <v>2720</v>
      </c>
      <c r="K1363" s="6">
        <v>22</v>
      </c>
      <c r="L1363" s="6" t="s">
        <v>6483</v>
      </c>
      <c r="M1363" s="4" t="s">
        <v>6484</v>
      </c>
      <c r="N1363" s="4" t="s">
        <v>70</v>
      </c>
      <c r="O1363" s="4" t="s">
        <v>254</v>
      </c>
      <c r="P1363" s="4" t="s">
        <v>6485</v>
      </c>
      <c r="Q1363" s="4" t="s">
        <v>20</v>
      </c>
      <c r="R1363" s="4" t="s">
        <v>6486</v>
      </c>
      <c r="S1363" s="4" t="s">
        <v>22</v>
      </c>
      <c r="T1363" s="7">
        <v>48</v>
      </c>
    </row>
    <row r="1364" spans="1:20" s="1" customFormat="1">
      <c r="A1364" s="4" t="s">
        <v>7865</v>
      </c>
      <c r="B1364" s="4" t="s">
        <v>7866</v>
      </c>
      <c r="C1364" s="4" t="s">
        <v>7867</v>
      </c>
      <c r="D1364" s="4" t="s">
        <v>7868</v>
      </c>
      <c r="E1364" s="4" t="s">
        <v>7869</v>
      </c>
      <c r="F1364" s="4" t="s">
        <v>22</v>
      </c>
      <c r="G1364" s="4" t="s">
        <v>59</v>
      </c>
      <c r="H1364" s="4" t="s">
        <v>4903</v>
      </c>
      <c r="I1364" s="57">
        <v>94</v>
      </c>
      <c r="J1364" s="5">
        <f t="shared" si="53"/>
        <v>2914</v>
      </c>
      <c r="K1364" s="6">
        <v>22</v>
      </c>
      <c r="L1364" s="6"/>
      <c r="M1364" s="4" t="s">
        <v>7870</v>
      </c>
      <c r="N1364" s="4" t="s">
        <v>7871</v>
      </c>
      <c r="O1364" s="4" t="s">
        <v>7872</v>
      </c>
      <c r="P1364" s="4" t="s">
        <v>7873</v>
      </c>
      <c r="Q1364" s="4" t="s">
        <v>20</v>
      </c>
      <c r="R1364" s="4" t="s">
        <v>22</v>
      </c>
      <c r="S1364" s="4" t="s">
        <v>22</v>
      </c>
      <c r="T1364" s="7">
        <v>48</v>
      </c>
    </row>
    <row r="1365" spans="1:20" s="1" customFormat="1">
      <c r="A1365" s="4" t="s">
        <v>7865</v>
      </c>
      <c r="B1365" s="4" t="s">
        <v>7866</v>
      </c>
      <c r="C1365" s="4" t="s">
        <v>7874</v>
      </c>
      <c r="D1365" s="4" t="s">
        <v>7875</v>
      </c>
      <c r="E1365" s="4" t="s">
        <v>7876</v>
      </c>
      <c r="F1365" s="4" t="s">
        <v>5494</v>
      </c>
      <c r="G1365" s="4" t="s">
        <v>32</v>
      </c>
      <c r="H1365" s="4" t="s">
        <v>16</v>
      </c>
      <c r="I1365" s="57">
        <v>900</v>
      </c>
      <c r="J1365" s="5">
        <f t="shared" si="53"/>
        <v>1800</v>
      </c>
      <c r="K1365" s="6">
        <v>22</v>
      </c>
      <c r="L1365" s="6"/>
      <c r="M1365" s="4" t="s">
        <v>1073</v>
      </c>
      <c r="N1365" s="4" t="s">
        <v>113</v>
      </c>
      <c r="O1365" s="4" t="s">
        <v>16</v>
      </c>
      <c r="P1365" s="4" t="s">
        <v>7877</v>
      </c>
      <c r="Q1365" s="4" t="s">
        <v>20</v>
      </c>
      <c r="R1365" s="4" t="s">
        <v>22</v>
      </c>
      <c r="S1365" s="4" t="s">
        <v>22</v>
      </c>
      <c r="T1365" s="7">
        <v>48</v>
      </c>
    </row>
    <row r="1366" spans="1:20" s="1" customFormat="1">
      <c r="A1366" s="4" t="s">
        <v>7865</v>
      </c>
      <c r="B1366" s="4" t="s">
        <v>7866</v>
      </c>
      <c r="C1366" s="4" t="s">
        <v>7878</v>
      </c>
      <c r="D1366" s="4" t="s">
        <v>7879</v>
      </c>
      <c r="E1366" s="4" t="s">
        <v>7880</v>
      </c>
      <c r="F1366" s="4" t="s">
        <v>5494</v>
      </c>
      <c r="G1366" s="4" t="s">
        <v>32</v>
      </c>
      <c r="H1366" s="4" t="s">
        <v>16</v>
      </c>
      <c r="I1366" s="57">
        <v>360</v>
      </c>
      <c r="J1366" s="5">
        <f t="shared" si="53"/>
        <v>720</v>
      </c>
      <c r="K1366" s="6">
        <v>22</v>
      </c>
      <c r="L1366" s="6"/>
      <c r="M1366" s="4" t="s">
        <v>5383</v>
      </c>
      <c r="N1366" s="4" t="s">
        <v>113</v>
      </c>
      <c r="O1366" s="4" t="s">
        <v>16</v>
      </c>
      <c r="P1366" s="4" t="s">
        <v>7881</v>
      </c>
      <c r="Q1366" s="4" t="s">
        <v>20</v>
      </c>
      <c r="R1366" s="4" t="s">
        <v>22</v>
      </c>
      <c r="S1366" s="4" t="s">
        <v>22</v>
      </c>
      <c r="T1366" s="7">
        <v>48</v>
      </c>
    </row>
    <row r="1367" spans="1:20" s="1" customFormat="1">
      <c r="A1367" s="4" t="s">
        <v>7865</v>
      </c>
      <c r="B1367" s="4" t="s">
        <v>7866</v>
      </c>
      <c r="C1367" s="4" t="s">
        <v>7882</v>
      </c>
      <c r="D1367" s="4" t="s">
        <v>7883</v>
      </c>
      <c r="E1367" s="4" t="s">
        <v>7884</v>
      </c>
      <c r="F1367" s="4" t="s">
        <v>5494</v>
      </c>
      <c r="G1367" s="4" t="s">
        <v>32</v>
      </c>
      <c r="H1367" s="4" t="s">
        <v>16</v>
      </c>
      <c r="I1367" s="57">
        <v>450</v>
      </c>
      <c r="J1367" s="5">
        <f t="shared" si="53"/>
        <v>900</v>
      </c>
      <c r="K1367" s="6">
        <v>22</v>
      </c>
      <c r="L1367" s="6"/>
      <c r="M1367" s="4" t="s">
        <v>664</v>
      </c>
      <c r="N1367" s="4" t="s">
        <v>113</v>
      </c>
      <c r="O1367" s="4" t="s">
        <v>16</v>
      </c>
      <c r="P1367" s="4" t="s">
        <v>7885</v>
      </c>
      <c r="Q1367" s="4" t="s">
        <v>20</v>
      </c>
      <c r="R1367" s="4" t="s">
        <v>22</v>
      </c>
      <c r="S1367" s="4" t="s">
        <v>22</v>
      </c>
      <c r="T1367" s="7">
        <v>48</v>
      </c>
    </row>
    <row r="1368" spans="1:20" s="1" customFormat="1">
      <c r="A1368" s="4" t="s">
        <v>7865</v>
      </c>
      <c r="B1368" s="4" t="s">
        <v>7866</v>
      </c>
      <c r="C1368" s="4" t="s">
        <v>7886</v>
      </c>
      <c r="D1368" s="4" t="s">
        <v>7887</v>
      </c>
      <c r="E1368" s="4" t="s">
        <v>7888</v>
      </c>
      <c r="F1368" s="4" t="s">
        <v>5494</v>
      </c>
      <c r="G1368" s="4" t="s">
        <v>32</v>
      </c>
      <c r="H1368" s="4" t="s">
        <v>27</v>
      </c>
      <c r="I1368" s="57">
        <v>15</v>
      </c>
      <c r="J1368" s="5">
        <f t="shared" si="53"/>
        <v>15</v>
      </c>
      <c r="K1368" s="6">
        <v>22</v>
      </c>
      <c r="L1368" s="6"/>
      <c r="M1368" s="4" t="s">
        <v>2015</v>
      </c>
      <c r="N1368" s="4" t="s">
        <v>113</v>
      </c>
      <c r="O1368" s="4" t="s">
        <v>27</v>
      </c>
      <c r="P1368" s="4" t="s">
        <v>7889</v>
      </c>
      <c r="Q1368" s="4" t="s">
        <v>20</v>
      </c>
      <c r="R1368" s="4" t="s">
        <v>22</v>
      </c>
      <c r="S1368" s="4" t="s">
        <v>22</v>
      </c>
      <c r="T1368" s="7">
        <v>48</v>
      </c>
    </row>
    <row r="1369" spans="1:20" s="1" customFormat="1">
      <c r="A1369" s="4" t="s">
        <v>7865</v>
      </c>
      <c r="B1369" s="4" t="s">
        <v>7866</v>
      </c>
      <c r="C1369" s="4" t="s">
        <v>7890</v>
      </c>
      <c r="D1369" s="4" t="s">
        <v>7891</v>
      </c>
      <c r="E1369" s="4" t="s">
        <v>7892</v>
      </c>
      <c r="F1369" s="4" t="s">
        <v>5494</v>
      </c>
      <c r="G1369" s="4" t="s">
        <v>32</v>
      </c>
      <c r="H1369" s="4" t="s">
        <v>16</v>
      </c>
      <c r="I1369" s="57">
        <v>360</v>
      </c>
      <c r="J1369" s="5">
        <f t="shared" si="53"/>
        <v>720</v>
      </c>
      <c r="K1369" s="6">
        <v>22</v>
      </c>
      <c r="L1369" s="6"/>
      <c r="M1369" s="4" t="s">
        <v>5383</v>
      </c>
      <c r="N1369" s="4" t="s">
        <v>113</v>
      </c>
      <c r="O1369" s="4" t="s">
        <v>16</v>
      </c>
      <c r="P1369" s="4" t="s">
        <v>7893</v>
      </c>
      <c r="Q1369" s="4" t="s">
        <v>20</v>
      </c>
      <c r="R1369" s="4" t="s">
        <v>22</v>
      </c>
      <c r="S1369" s="4" t="s">
        <v>22</v>
      </c>
      <c r="T1369" s="7">
        <v>48</v>
      </c>
    </row>
    <row r="1370" spans="1:20" s="1" customFormat="1">
      <c r="A1370" s="4" t="s">
        <v>7865</v>
      </c>
      <c r="B1370" s="4" t="s">
        <v>7866</v>
      </c>
      <c r="C1370" s="4" t="s">
        <v>7894</v>
      </c>
      <c r="D1370" s="4" t="s">
        <v>7895</v>
      </c>
      <c r="E1370" s="4" t="s">
        <v>7896</v>
      </c>
      <c r="F1370" s="4" t="s">
        <v>5494</v>
      </c>
      <c r="G1370" s="4" t="s">
        <v>59</v>
      </c>
      <c r="H1370" s="4" t="s">
        <v>16</v>
      </c>
      <c r="I1370" s="57">
        <v>360</v>
      </c>
      <c r="J1370" s="5">
        <f t="shared" si="53"/>
        <v>720</v>
      </c>
      <c r="K1370" s="6">
        <v>22</v>
      </c>
      <c r="L1370" s="6"/>
      <c r="M1370" s="4" t="s">
        <v>5383</v>
      </c>
      <c r="N1370" s="4" t="s">
        <v>113</v>
      </c>
      <c r="O1370" s="4" t="s">
        <v>16</v>
      </c>
      <c r="P1370" s="4" t="s">
        <v>7897</v>
      </c>
      <c r="Q1370" s="4" t="s">
        <v>20</v>
      </c>
      <c r="R1370" s="4" t="s">
        <v>22</v>
      </c>
      <c r="S1370" s="4" t="s">
        <v>22</v>
      </c>
      <c r="T1370" s="7">
        <v>48</v>
      </c>
    </row>
    <row r="1371" spans="1:20" s="1" customFormat="1">
      <c r="A1371" s="4" t="s">
        <v>7865</v>
      </c>
      <c r="B1371" s="4" t="s">
        <v>7866</v>
      </c>
      <c r="C1371" s="4" t="s">
        <v>7898</v>
      </c>
      <c r="D1371" s="4" t="s">
        <v>7899</v>
      </c>
      <c r="E1371" s="4" t="s">
        <v>7900</v>
      </c>
      <c r="F1371" s="4" t="s">
        <v>22</v>
      </c>
      <c r="G1371" s="4" t="s">
        <v>32</v>
      </c>
      <c r="H1371" s="4" t="s">
        <v>16</v>
      </c>
      <c r="I1371" s="57">
        <v>300</v>
      </c>
      <c r="J1371" s="5">
        <f t="shared" si="53"/>
        <v>600</v>
      </c>
      <c r="K1371" s="6">
        <v>22</v>
      </c>
      <c r="L1371" s="6"/>
      <c r="M1371" s="4" t="s">
        <v>3264</v>
      </c>
      <c r="N1371" s="4" t="s">
        <v>113</v>
      </c>
      <c r="O1371" s="4" t="s">
        <v>16</v>
      </c>
      <c r="P1371" s="4" t="s">
        <v>7901</v>
      </c>
      <c r="Q1371" s="4" t="s">
        <v>20</v>
      </c>
      <c r="R1371" s="4" t="s">
        <v>22</v>
      </c>
      <c r="S1371" s="4" t="s">
        <v>22</v>
      </c>
      <c r="T1371" s="7">
        <v>48</v>
      </c>
    </row>
    <row r="1372" spans="1:20" s="1" customFormat="1">
      <c r="A1372" s="4" t="s">
        <v>7865</v>
      </c>
      <c r="B1372" s="4" t="s">
        <v>7866</v>
      </c>
      <c r="C1372" s="4" t="s">
        <v>7902</v>
      </c>
      <c r="D1372" s="4" t="s">
        <v>7903</v>
      </c>
      <c r="E1372" s="4" t="s">
        <v>7904</v>
      </c>
      <c r="F1372" s="4" t="s">
        <v>22</v>
      </c>
      <c r="G1372" s="4" t="s">
        <v>32</v>
      </c>
      <c r="H1372" s="4" t="s">
        <v>16</v>
      </c>
      <c r="I1372" s="57">
        <v>360</v>
      </c>
      <c r="J1372" s="5">
        <f t="shared" si="53"/>
        <v>720</v>
      </c>
      <c r="K1372" s="6">
        <v>22</v>
      </c>
      <c r="L1372" s="6"/>
      <c r="M1372" s="4" t="s">
        <v>5383</v>
      </c>
      <c r="N1372" s="4" t="s">
        <v>113</v>
      </c>
      <c r="O1372" s="4" t="s">
        <v>16</v>
      </c>
      <c r="P1372" s="4" t="s">
        <v>7905</v>
      </c>
      <c r="Q1372" s="4" t="s">
        <v>20</v>
      </c>
      <c r="R1372" s="4" t="s">
        <v>22</v>
      </c>
      <c r="S1372" s="4" t="s">
        <v>22</v>
      </c>
      <c r="T1372" s="7">
        <v>48</v>
      </c>
    </row>
    <row r="1373" spans="1:20" s="1" customFormat="1">
      <c r="A1373" s="4" t="s">
        <v>7865</v>
      </c>
      <c r="B1373" s="4" t="s">
        <v>7866</v>
      </c>
      <c r="C1373" s="4" t="s">
        <v>7906</v>
      </c>
      <c r="D1373" s="4" t="s">
        <v>7907</v>
      </c>
      <c r="E1373" s="4" t="s">
        <v>7908</v>
      </c>
      <c r="F1373" s="4" t="s">
        <v>5494</v>
      </c>
      <c r="G1373" s="4" t="s">
        <v>32</v>
      </c>
      <c r="H1373" s="4" t="s">
        <v>16</v>
      </c>
      <c r="I1373" s="57">
        <v>360</v>
      </c>
      <c r="J1373" s="5">
        <f t="shared" si="53"/>
        <v>720</v>
      </c>
      <c r="K1373" s="6">
        <v>22</v>
      </c>
      <c r="L1373" s="6"/>
      <c r="M1373" s="4" t="s">
        <v>5383</v>
      </c>
      <c r="N1373" s="4" t="s">
        <v>113</v>
      </c>
      <c r="O1373" s="4" t="s">
        <v>16</v>
      </c>
      <c r="P1373" s="4" t="s">
        <v>7909</v>
      </c>
      <c r="Q1373" s="4" t="s">
        <v>20</v>
      </c>
      <c r="R1373" s="4" t="s">
        <v>22</v>
      </c>
      <c r="S1373" s="4" t="s">
        <v>22</v>
      </c>
      <c r="T1373" s="7">
        <v>48</v>
      </c>
    </row>
    <row r="1374" spans="1:20" s="1" customFormat="1">
      <c r="A1374" s="4" t="s">
        <v>7865</v>
      </c>
      <c r="B1374" s="4" t="s">
        <v>7866</v>
      </c>
      <c r="C1374" s="4" t="s">
        <v>7910</v>
      </c>
      <c r="D1374" s="4" t="s">
        <v>7911</v>
      </c>
      <c r="E1374" s="4" t="s">
        <v>7912</v>
      </c>
      <c r="F1374" s="4" t="s">
        <v>5494</v>
      </c>
      <c r="G1374" s="4" t="s">
        <v>32</v>
      </c>
      <c r="H1374" s="4" t="s">
        <v>16</v>
      </c>
      <c r="I1374" s="57">
        <v>400</v>
      </c>
      <c r="J1374" s="5">
        <f t="shared" si="53"/>
        <v>800</v>
      </c>
      <c r="K1374" s="6">
        <v>22</v>
      </c>
      <c r="L1374" s="6"/>
      <c r="M1374" s="4" t="s">
        <v>7913</v>
      </c>
      <c r="N1374" s="4" t="s">
        <v>113</v>
      </c>
      <c r="O1374" s="4" t="s">
        <v>16</v>
      </c>
      <c r="P1374" s="4" t="s">
        <v>7914</v>
      </c>
      <c r="Q1374" s="4" t="s">
        <v>20</v>
      </c>
      <c r="R1374" s="4" t="s">
        <v>22</v>
      </c>
      <c r="S1374" s="4" t="s">
        <v>22</v>
      </c>
      <c r="T1374" s="7">
        <v>48</v>
      </c>
    </row>
    <row r="1375" spans="1:20" s="1" customFormat="1">
      <c r="A1375" s="4" t="s">
        <v>7865</v>
      </c>
      <c r="B1375" s="4" t="s">
        <v>7866</v>
      </c>
      <c r="C1375" s="4" t="s">
        <v>7915</v>
      </c>
      <c r="D1375" s="4" t="s">
        <v>7916</v>
      </c>
      <c r="E1375" s="4" t="s">
        <v>7917</v>
      </c>
      <c r="F1375" s="4" t="s">
        <v>22</v>
      </c>
      <c r="G1375" s="4" t="s">
        <v>32</v>
      </c>
      <c r="H1375" s="4" t="s">
        <v>16</v>
      </c>
      <c r="I1375" s="57">
        <v>1000</v>
      </c>
      <c r="J1375" s="5">
        <f t="shared" ref="J1375:J1406" si="54">H1375*I1375</f>
        <v>2000</v>
      </c>
      <c r="K1375" s="6">
        <v>22</v>
      </c>
      <c r="L1375" s="6"/>
      <c r="M1375" s="4" t="s">
        <v>7918</v>
      </c>
      <c r="N1375" s="4" t="s">
        <v>113</v>
      </c>
      <c r="O1375" s="4" t="s">
        <v>16</v>
      </c>
      <c r="P1375" s="4" t="s">
        <v>7919</v>
      </c>
      <c r="Q1375" s="4" t="s">
        <v>20</v>
      </c>
      <c r="R1375" s="4" t="s">
        <v>22</v>
      </c>
      <c r="S1375" s="4" t="s">
        <v>22</v>
      </c>
      <c r="T1375" s="7">
        <v>48</v>
      </c>
    </row>
    <row r="1376" spans="1:20" s="1" customFormat="1">
      <c r="A1376" s="4" t="s">
        <v>7865</v>
      </c>
      <c r="B1376" s="4" t="s">
        <v>7866</v>
      </c>
      <c r="C1376" s="4" t="s">
        <v>7920</v>
      </c>
      <c r="D1376" s="4" t="s">
        <v>7921</v>
      </c>
      <c r="E1376" s="4" t="s">
        <v>7922</v>
      </c>
      <c r="F1376" s="4" t="s">
        <v>22</v>
      </c>
      <c r="G1376" s="4" t="s">
        <v>32</v>
      </c>
      <c r="H1376" s="4" t="s">
        <v>16</v>
      </c>
      <c r="I1376" s="57">
        <v>150</v>
      </c>
      <c r="J1376" s="5">
        <f t="shared" si="54"/>
        <v>300</v>
      </c>
      <c r="K1376" s="6">
        <v>22</v>
      </c>
      <c r="L1376" s="6"/>
      <c r="M1376" s="4" t="s">
        <v>3366</v>
      </c>
      <c r="N1376" s="4" t="s">
        <v>113</v>
      </c>
      <c r="O1376" s="4" t="s">
        <v>16</v>
      </c>
      <c r="P1376" s="4" t="s">
        <v>7923</v>
      </c>
      <c r="Q1376" s="4" t="s">
        <v>20</v>
      </c>
      <c r="R1376" s="4" t="s">
        <v>22</v>
      </c>
      <c r="S1376" s="4" t="s">
        <v>22</v>
      </c>
      <c r="T1376" s="7">
        <v>48</v>
      </c>
    </row>
    <row r="1377" spans="1:20" s="1" customFormat="1">
      <c r="A1377" s="4" t="s">
        <v>7865</v>
      </c>
      <c r="B1377" s="4" t="s">
        <v>7866</v>
      </c>
      <c r="C1377" s="4" t="s">
        <v>7924</v>
      </c>
      <c r="D1377" s="4" t="s">
        <v>7925</v>
      </c>
      <c r="E1377" s="4" t="s">
        <v>7926</v>
      </c>
      <c r="F1377" s="4" t="s">
        <v>5494</v>
      </c>
      <c r="G1377" s="4" t="s">
        <v>32</v>
      </c>
      <c r="H1377" s="4" t="s">
        <v>27</v>
      </c>
      <c r="I1377" s="57">
        <v>450</v>
      </c>
      <c r="J1377" s="5">
        <f t="shared" si="54"/>
        <v>450</v>
      </c>
      <c r="K1377" s="6">
        <v>22</v>
      </c>
      <c r="L1377" s="6"/>
      <c r="M1377" s="4" t="s">
        <v>7927</v>
      </c>
      <c r="N1377" s="4" t="s">
        <v>113</v>
      </c>
      <c r="O1377" s="4" t="s">
        <v>27</v>
      </c>
      <c r="P1377" s="4" t="s">
        <v>7928</v>
      </c>
      <c r="Q1377" s="4" t="s">
        <v>20</v>
      </c>
      <c r="R1377" s="4" t="s">
        <v>22</v>
      </c>
      <c r="S1377" s="4" t="s">
        <v>22</v>
      </c>
      <c r="T1377" s="7">
        <v>48</v>
      </c>
    </row>
    <row r="1378" spans="1:20" s="1" customFormat="1">
      <c r="A1378" s="4" t="s">
        <v>7865</v>
      </c>
      <c r="B1378" s="4" t="s">
        <v>7866</v>
      </c>
      <c r="C1378" s="4" t="s">
        <v>7929</v>
      </c>
      <c r="D1378" s="4" t="s">
        <v>7930</v>
      </c>
      <c r="E1378" s="4" t="s">
        <v>7931</v>
      </c>
      <c r="F1378" s="4" t="s">
        <v>5494</v>
      </c>
      <c r="G1378" s="4" t="s">
        <v>32</v>
      </c>
      <c r="H1378" s="4" t="s">
        <v>16</v>
      </c>
      <c r="I1378" s="57">
        <v>220</v>
      </c>
      <c r="J1378" s="5">
        <f t="shared" si="54"/>
        <v>440</v>
      </c>
      <c r="K1378" s="6">
        <v>22</v>
      </c>
      <c r="L1378" s="6"/>
      <c r="M1378" s="4" t="s">
        <v>3914</v>
      </c>
      <c r="N1378" s="4" t="s">
        <v>113</v>
      </c>
      <c r="O1378" s="4" t="s">
        <v>16</v>
      </c>
      <c r="P1378" s="4" t="s">
        <v>2000</v>
      </c>
      <c r="Q1378" s="4" t="s">
        <v>20</v>
      </c>
      <c r="R1378" s="4" t="s">
        <v>22</v>
      </c>
      <c r="S1378" s="4" t="s">
        <v>22</v>
      </c>
      <c r="T1378" s="7">
        <v>48</v>
      </c>
    </row>
    <row r="1379" spans="1:20" s="1" customFormat="1">
      <c r="A1379" s="4" t="s">
        <v>7865</v>
      </c>
      <c r="B1379" s="4" t="s">
        <v>7866</v>
      </c>
      <c r="C1379" s="4" t="s">
        <v>7932</v>
      </c>
      <c r="D1379" s="4" t="s">
        <v>7933</v>
      </c>
      <c r="E1379" s="4" t="s">
        <v>7934</v>
      </c>
      <c r="F1379" s="4" t="s">
        <v>5494</v>
      </c>
      <c r="G1379" s="4" t="s">
        <v>32</v>
      </c>
      <c r="H1379" s="4" t="s">
        <v>16</v>
      </c>
      <c r="I1379" s="57">
        <v>360</v>
      </c>
      <c r="J1379" s="5">
        <f t="shared" si="54"/>
        <v>720</v>
      </c>
      <c r="K1379" s="6">
        <v>22</v>
      </c>
      <c r="L1379" s="6"/>
      <c r="M1379" s="4" t="s">
        <v>5383</v>
      </c>
      <c r="N1379" s="4" t="s">
        <v>113</v>
      </c>
      <c r="O1379" s="4" t="s">
        <v>16</v>
      </c>
      <c r="P1379" s="4" t="s">
        <v>7935</v>
      </c>
      <c r="Q1379" s="4" t="s">
        <v>20</v>
      </c>
      <c r="R1379" s="4" t="s">
        <v>22</v>
      </c>
      <c r="S1379" s="4" t="s">
        <v>22</v>
      </c>
      <c r="T1379" s="7">
        <v>48</v>
      </c>
    </row>
    <row r="1380" spans="1:20" s="1" customFormat="1">
      <c r="A1380" s="4" t="s">
        <v>7865</v>
      </c>
      <c r="B1380" s="4" t="s">
        <v>7866</v>
      </c>
      <c r="C1380" s="4" t="s">
        <v>7936</v>
      </c>
      <c r="D1380" s="4" t="s">
        <v>7937</v>
      </c>
      <c r="E1380" s="4" t="s">
        <v>7938</v>
      </c>
      <c r="F1380" s="4" t="s">
        <v>5494</v>
      </c>
      <c r="G1380" s="4" t="s">
        <v>32</v>
      </c>
      <c r="H1380" s="4" t="s">
        <v>75</v>
      </c>
      <c r="I1380" s="57">
        <v>8.9</v>
      </c>
      <c r="J1380" s="5">
        <f t="shared" si="54"/>
        <v>44.5</v>
      </c>
      <c r="K1380" s="6">
        <v>22</v>
      </c>
      <c r="L1380" s="6"/>
      <c r="M1380" s="4" t="s">
        <v>7939</v>
      </c>
      <c r="N1380" s="4" t="s">
        <v>113</v>
      </c>
      <c r="O1380" s="4" t="s">
        <v>75</v>
      </c>
      <c r="P1380" s="4" t="s">
        <v>7940</v>
      </c>
      <c r="Q1380" s="4" t="s">
        <v>20</v>
      </c>
      <c r="R1380" s="4" t="s">
        <v>22</v>
      </c>
      <c r="S1380" s="4" t="s">
        <v>22</v>
      </c>
      <c r="T1380" s="7">
        <v>48</v>
      </c>
    </row>
    <row r="1381" spans="1:20" s="1" customFormat="1">
      <c r="A1381" s="4" t="s">
        <v>7865</v>
      </c>
      <c r="B1381" s="4" t="s">
        <v>7866</v>
      </c>
      <c r="C1381" s="4" t="s">
        <v>7941</v>
      </c>
      <c r="D1381" s="4" t="s">
        <v>7942</v>
      </c>
      <c r="E1381" s="4" t="s">
        <v>7943</v>
      </c>
      <c r="F1381" s="4" t="s">
        <v>5494</v>
      </c>
      <c r="G1381" s="4" t="s">
        <v>32</v>
      </c>
      <c r="H1381" s="4" t="s">
        <v>75</v>
      </c>
      <c r="I1381" s="57">
        <v>21.9</v>
      </c>
      <c r="J1381" s="5">
        <f t="shared" si="54"/>
        <v>109.5</v>
      </c>
      <c r="K1381" s="6">
        <v>22</v>
      </c>
      <c r="L1381" s="6"/>
      <c r="M1381" s="4" t="s">
        <v>7944</v>
      </c>
      <c r="N1381" s="4" t="s">
        <v>113</v>
      </c>
      <c r="O1381" s="4" t="s">
        <v>75</v>
      </c>
      <c r="P1381" s="4" t="s">
        <v>7945</v>
      </c>
      <c r="Q1381" s="4" t="s">
        <v>20</v>
      </c>
      <c r="R1381" s="4" t="s">
        <v>22</v>
      </c>
      <c r="S1381" s="4" t="s">
        <v>22</v>
      </c>
      <c r="T1381" s="7">
        <v>48</v>
      </c>
    </row>
    <row r="1382" spans="1:20" s="1" customFormat="1">
      <c r="A1382" s="4" t="s">
        <v>7865</v>
      </c>
      <c r="B1382" s="4" t="s">
        <v>7866</v>
      </c>
      <c r="C1382" s="4" t="s">
        <v>7946</v>
      </c>
      <c r="D1382" s="4" t="s">
        <v>7947</v>
      </c>
      <c r="E1382" s="4" t="s">
        <v>7948</v>
      </c>
      <c r="F1382" s="4" t="s">
        <v>22</v>
      </c>
      <c r="G1382" s="4" t="s">
        <v>59</v>
      </c>
      <c r="H1382" s="4" t="s">
        <v>27</v>
      </c>
      <c r="I1382" s="57">
        <v>139.08000000000001</v>
      </c>
      <c r="J1382" s="5">
        <f t="shared" si="54"/>
        <v>139.08000000000001</v>
      </c>
      <c r="K1382" s="6">
        <v>22</v>
      </c>
      <c r="L1382" s="6"/>
      <c r="M1382" s="4" t="s">
        <v>7949</v>
      </c>
      <c r="N1382" s="4" t="s">
        <v>2437</v>
      </c>
      <c r="O1382" s="4" t="s">
        <v>27</v>
      </c>
      <c r="P1382" s="4" t="s">
        <v>7950</v>
      </c>
      <c r="Q1382" s="4" t="s">
        <v>20</v>
      </c>
      <c r="R1382" s="4" t="s">
        <v>22</v>
      </c>
      <c r="S1382" s="4" t="s">
        <v>22</v>
      </c>
      <c r="T1382" s="7">
        <v>48</v>
      </c>
    </row>
    <row r="1383" spans="1:20" s="1" customFormat="1">
      <c r="A1383" s="4" t="s">
        <v>7865</v>
      </c>
      <c r="B1383" s="4" t="s">
        <v>7866</v>
      </c>
      <c r="C1383" s="4" t="s">
        <v>7951</v>
      </c>
      <c r="D1383" s="4" t="s">
        <v>7952</v>
      </c>
      <c r="E1383" s="4" t="s">
        <v>7953</v>
      </c>
      <c r="F1383" s="4" t="s">
        <v>22</v>
      </c>
      <c r="G1383" s="4" t="s">
        <v>59</v>
      </c>
      <c r="H1383" s="4" t="s">
        <v>201</v>
      </c>
      <c r="I1383" s="57">
        <v>139.08000000000001</v>
      </c>
      <c r="J1383" s="5">
        <f t="shared" si="54"/>
        <v>417.24</v>
      </c>
      <c r="K1383" s="6">
        <v>22</v>
      </c>
      <c r="L1383" s="6"/>
      <c r="M1383" s="4" t="s">
        <v>7954</v>
      </c>
      <c r="N1383" s="4" t="s">
        <v>603</v>
      </c>
      <c r="O1383" s="4" t="s">
        <v>201</v>
      </c>
      <c r="P1383" s="4" t="s">
        <v>7955</v>
      </c>
      <c r="Q1383" s="4" t="s">
        <v>20</v>
      </c>
      <c r="R1383" s="4" t="s">
        <v>22</v>
      </c>
      <c r="S1383" s="4" t="s">
        <v>22</v>
      </c>
      <c r="T1383" s="7">
        <v>48</v>
      </c>
    </row>
    <row r="1384" spans="1:20" s="1" customFormat="1">
      <c r="A1384" s="4" t="s">
        <v>6487</v>
      </c>
      <c r="B1384" s="4" t="s">
        <v>6488</v>
      </c>
      <c r="C1384" s="4" t="s">
        <v>6489</v>
      </c>
      <c r="D1384" s="4" t="s">
        <v>6490</v>
      </c>
      <c r="E1384" s="4" t="s">
        <v>6491</v>
      </c>
      <c r="F1384" s="4" t="s">
        <v>6492</v>
      </c>
      <c r="G1384" s="4" t="s">
        <v>421</v>
      </c>
      <c r="H1384" s="4" t="s">
        <v>75</v>
      </c>
      <c r="I1384" s="57">
        <v>80</v>
      </c>
      <c r="J1384" s="5">
        <f t="shared" si="54"/>
        <v>400</v>
      </c>
      <c r="K1384" s="6">
        <v>22</v>
      </c>
      <c r="L1384" s="6"/>
      <c r="M1384" s="4" t="s">
        <v>33</v>
      </c>
      <c r="N1384" s="4" t="s">
        <v>6493</v>
      </c>
      <c r="O1384" s="4" t="s">
        <v>75</v>
      </c>
      <c r="P1384" s="4" t="s">
        <v>6494</v>
      </c>
      <c r="Q1384" s="4" t="s">
        <v>20</v>
      </c>
      <c r="R1384" s="4" t="s">
        <v>22</v>
      </c>
      <c r="S1384" s="4" t="s">
        <v>22</v>
      </c>
      <c r="T1384" s="7">
        <v>48</v>
      </c>
    </row>
    <row r="1385" spans="1:20" s="1" customFormat="1">
      <c r="A1385" s="4" t="s">
        <v>6495</v>
      </c>
      <c r="B1385" s="4" t="s">
        <v>6496</v>
      </c>
      <c r="C1385" s="4" t="s">
        <v>6497</v>
      </c>
      <c r="D1385" s="4" t="s">
        <v>6498</v>
      </c>
      <c r="E1385" s="4" t="s">
        <v>6499</v>
      </c>
      <c r="F1385" s="4" t="s">
        <v>22</v>
      </c>
      <c r="G1385" s="4" t="s">
        <v>59</v>
      </c>
      <c r="H1385" s="4" t="s">
        <v>448</v>
      </c>
      <c r="I1385" s="57">
        <v>84.3</v>
      </c>
      <c r="J1385" s="5">
        <f t="shared" si="54"/>
        <v>1011.5999999999999</v>
      </c>
      <c r="K1385" s="6">
        <v>22</v>
      </c>
      <c r="L1385" s="6" t="s">
        <v>6500</v>
      </c>
      <c r="M1385" s="4" t="s">
        <v>708</v>
      </c>
      <c r="N1385" s="4" t="s">
        <v>70</v>
      </c>
      <c r="O1385" s="4" t="s">
        <v>448</v>
      </c>
      <c r="P1385" s="4" t="s">
        <v>6501</v>
      </c>
      <c r="Q1385" s="4" t="s">
        <v>20</v>
      </c>
      <c r="R1385" s="4" t="s">
        <v>6502</v>
      </c>
      <c r="S1385" s="4" t="s">
        <v>22</v>
      </c>
      <c r="T1385" s="7">
        <v>48</v>
      </c>
    </row>
    <row r="1386" spans="1:20" s="1" customFormat="1">
      <c r="A1386" s="4" t="s">
        <v>6503</v>
      </c>
      <c r="B1386" s="4" t="s">
        <v>6504</v>
      </c>
      <c r="C1386" s="4" t="s">
        <v>6505</v>
      </c>
      <c r="D1386" s="4" t="s">
        <v>6506</v>
      </c>
      <c r="E1386" s="4" t="s">
        <v>6507</v>
      </c>
      <c r="F1386" s="4" t="s">
        <v>22</v>
      </c>
      <c r="G1386" s="4" t="s">
        <v>15</v>
      </c>
      <c r="H1386" s="4" t="s">
        <v>16</v>
      </c>
      <c r="I1386" s="57">
        <v>1050</v>
      </c>
      <c r="J1386" s="5">
        <f t="shared" si="54"/>
        <v>2100</v>
      </c>
      <c r="K1386" s="6">
        <v>22</v>
      </c>
      <c r="L1386" s="6"/>
      <c r="M1386" s="4" t="s">
        <v>5284</v>
      </c>
      <c r="N1386" s="4" t="s">
        <v>482</v>
      </c>
      <c r="O1386" s="4" t="s">
        <v>16</v>
      </c>
      <c r="P1386" s="4" t="s">
        <v>6508</v>
      </c>
      <c r="Q1386" s="4" t="s">
        <v>20</v>
      </c>
      <c r="R1386" s="4" t="s">
        <v>22</v>
      </c>
      <c r="S1386" s="4" t="s">
        <v>22</v>
      </c>
      <c r="T1386" s="7">
        <v>48</v>
      </c>
    </row>
    <row r="1387" spans="1:20" s="1" customFormat="1">
      <c r="A1387" s="4" t="s">
        <v>6503</v>
      </c>
      <c r="B1387" s="4" t="s">
        <v>6504</v>
      </c>
      <c r="C1387" s="4" t="s">
        <v>6509</v>
      </c>
      <c r="D1387" s="4" t="s">
        <v>6510</v>
      </c>
      <c r="E1387" s="4" t="s">
        <v>6511</v>
      </c>
      <c r="F1387" s="4" t="s">
        <v>22</v>
      </c>
      <c r="G1387" s="4" t="s">
        <v>59</v>
      </c>
      <c r="H1387" s="4" t="s">
        <v>16</v>
      </c>
      <c r="I1387" s="57">
        <v>72.5</v>
      </c>
      <c r="J1387" s="5">
        <f t="shared" si="54"/>
        <v>145</v>
      </c>
      <c r="K1387" s="6">
        <v>22</v>
      </c>
      <c r="L1387" s="6"/>
      <c r="M1387" s="4" t="s">
        <v>222</v>
      </c>
      <c r="N1387" s="4" t="s">
        <v>482</v>
      </c>
      <c r="O1387" s="4" t="s">
        <v>16</v>
      </c>
      <c r="P1387" s="4" t="s">
        <v>6512</v>
      </c>
      <c r="Q1387" s="4" t="s">
        <v>20</v>
      </c>
      <c r="R1387" s="4" t="s">
        <v>22</v>
      </c>
      <c r="S1387" s="4" t="s">
        <v>22</v>
      </c>
      <c r="T1387" s="7">
        <v>48</v>
      </c>
    </row>
    <row r="1388" spans="1:20" s="1" customFormat="1">
      <c r="A1388" s="4" t="s">
        <v>6503</v>
      </c>
      <c r="B1388" s="4" t="s">
        <v>6504</v>
      </c>
      <c r="C1388" s="4" t="s">
        <v>6513</v>
      </c>
      <c r="D1388" s="4" t="s">
        <v>6514</v>
      </c>
      <c r="E1388" s="4" t="s">
        <v>6515</v>
      </c>
      <c r="F1388" s="4" t="s">
        <v>22</v>
      </c>
      <c r="G1388" s="4" t="s">
        <v>59</v>
      </c>
      <c r="H1388" s="4" t="s">
        <v>110</v>
      </c>
      <c r="I1388" s="57">
        <v>140</v>
      </c>
      <c r="J1388" s="5">
        <f t="shared" si="54"/>
        <v>1400</v>
      </c>
      <c r="K1388" s="6">
        <v>22</v>
      </c>
      <c r="L1388" s="6"/>
      <c r="M1388" s="4" t="s">
        <v>2776</v>
      </c>
      <c r="N1388" s="4" t="s">
        <v>482</v>
      </c>
      <c r="O1388" s="4" t="s">
        <v>110</v>
      </c>
      <c r="P1388" s="4" t="s">
        <v>6516</v>
      </c>
      <c r="Q1388" s="4" t="s">
        <v>20</v>
      </c>
      <c r="R1388" s="4" t="s">
        <v>22</v>
      </c>
      <c r="S1388" s="4" t="s">
        <v>22</v>
      </c>
      <c r="T1388" s="7">
        <v>48</v>
      </c>
    </row>
    <row r="1389" spans="1:20" s="1" customFormat="1">
      <c r="A1389" s="4" t="s">
        <v>6503</v>
      </c>
      <c r="B1389" s="4" t="s">
        <v>6504</v>
      </c>
      <c r="C1389" s="4" t="s">
        <v>6517</v>
      </c>
      <c r="D1389" s="4" t="s">
        <v>6518</v>
      </c>
      <c r="E1389" s="4" t="s">
        <v>6519</v>
      </c>
      <c r="F1389" s="4" t="s">
        <v>22</v>
      </c>
      <c r="G1389" s="4" t="s">
        <v>59</v>
      </c>
      <c r="H1389" s="4" t="s">
        <v>75</v>
      </c>
      <c r="I1389" s="57">
        <v>125</v>
      </c>
      <c r="J1389" s="5">
        <f t="shared" si="54"/>
        <v>625</v>
      </c>
      <c r="K1389" s="6">
        <v>22</v>
      </c>
      <c r="L1389" s="6"/>
      <c r="M1389" s="4" t="s">
        <v>5746</v>
      </c>
      <c r="N1389" s="4" t="s">
        <v>482</v>
      </c>
      <c r="O1389" s="4" t="s">
        <v>75</v>
      </c>
      <c r="P1389" s="4" t="s">
        <v>6520</v>
      </c>
      <c r="Q1389" s="4" t="s">
        <v>20</v>
      </c>
      <c r="R1389" s="4" t="s">
        <v>22</v>
      </c>
      <c r="S1389" s="4" t="s">
        <v>22</v>
      </c>
      <c r="T1389" s="7"/>
    </row>
    <row r="1390" spans="1:20" s="1" customFormat="1">
      <c r="A1390" s="4" t="s">
        <v>6503</v>
      </c>
      <c r="B1390" s="4" t="s">
        <v>6504</v>
      </c>
      <c r="C1390" s="4" t="s">
        <v>6521</v>
      </c>
      <c r="D1390" s="4" t="s">
        <v>6522</v>
      </c>
      <c r="E1390" s="4" t="s">
        <v>6523</v>
      </c>
      <c r="F1390" s="4" t="s">
        <v>22</v>
      </c>
      <c r="G1390" s="4" t="s">
        <v>59</v>
      </c>
      <c r="H1390" s="4" t="s">
        <v>75</v>
      </c>
      <c r="I1390" s="57">
        <v>210</v>
      </c>
      <c r="J1390" s="5">
        <f t="shared" si="54"/>
        <v>1050</v>
      </c>
      <c r="K1390" s="6">
        <v>22</v>
      </c>
      <c r="L1390" s="6"/>
      <c r="M1390" s="4" t="s">
        <v>6524</v>
      </c>
      <c r="N1390" s="4" t="s">
        <v>482</v>
      </c>
      <c r="O1390" s="4" t="s">
        <v>75</v>
      </c>
      <c r="P1390" s="4" t="s">
        <v>6525</v>
      </c>
      <c r="Q1390" s="4" t="s">
        <v>20</v>
      </c>
      <c r="R1390" s="4" t="s">
        <v>22</v>
      </c>
      <c r="S1390" s="4" t="s">
        <v>22</v>
      </c>
      <c r="T1390" s="7"/>
    </row>
    <row r="1391" spans="1:20" s="1" customFormat="1">
      <c r="A1391" s="4" t="s">
        <v>6526</v>
      </c>
      <c r="B1391" s="4" t="s">
        <v>6527</v>
      </c>
      <c r="C1391" s="4" t="s">
        <v>6528</v>
      </c>
      <c r="D1391" s="4" t="s">
        <v>6529</v>
      </c>
      <c r="E1391" s="4" t="s">
        <v>7576</v>
      </c>
      <c r="F1391" s="4" t="s">
        <v>22</v>
      </c>
      <c r="G1391" s="4" t="s">
        <v>32</v>
      </c>
      <c r="H1391" s="4" t="s">
        <v>27</v>
      </c>
      <c r="I1391" s="57">
        <v>171</v>
      </c>
      <c r="J1391" s="5">
        <f t="shared" si="54"/>
        <v>171</v>
      </c>
      <c r="K1391" s="6">
        <v>22</v>
      </c>
      <c r="L1391" s="6" t="s">
        <v>6530</v>
      </c>
      <c r="M1391" s="4" t="s">
        <v>6531</v>
      </c>
      <c r="N1391" s="4" t="s">
        <v>18</v>
      </c>
      <c r="O1391" s="4" t="s">
        <v>27</v>
      </c>
      <c r="P1391" s="4" t="s">
        <v>6532</v>
      </c>
      <c r="Q1391" s="4" t="s">
        <v>20</v>
      </c>
      <c r="R1391" s="4" t="s">
        <v>2007</v>
      </c>
      <c r="S1391" s="4" t="s">
        <v>22</v>
      </c>
      <c r="T1391" s="7">
        <v>48</v>
      </c>
    </row>
    <row r="1392" spans="1:20" s="1" customFormat="1">
      <c r="A1392" s="4" t="s">
        <v>6526</v>
      </c>
      <c r="B1392" s="4" t="s">
        <v>6527</v>
      </c>
      <c r="C1392" s="4" t="s">
        <v>6533</v>
      </c>
      <c r="D1392" s="4" t="s">
        <v>6534</v>
      </c>
      <c r="E1392" s="4" t="s">
        <v>7577</v>
      </c>
      <c r="F1392" s="4" t="s">
        <v>2005</v>
      </c>
      <c r="G1392" s="4" t="s">
        <v>32</v>
      </c>
      <c r="H1392" s="4" t="s">
        <v>201</v>
      </c>
      <c r="I1392" s="57">
        <v>376.6</v>
      </c>
      <c r="J1392" s="5">
        <f t="shared" si="54"/>
        <v>1129.8000000000002</v>
      </c>
      <c r="K1392" s="6">
        <v>22</v>
      </c>
      <c r="L1392" s="6" t="s">
        <v>6535</v>
      </c>
      <c r="M1392" s="4" t="s">
        <v>6536</v>
      </c>
      <c r="N1392" s="4" t="s">
        <v>18</v>
      </c>
      <c r="O1392" s="4" t="s">
        <v>201</v>
      </c>
      <c r="P1392" s="4" t="s">
        <v>6537</v>
      </c>
      <c r="Q1392" s="4" t="s">
        <v>20</v>
      </c>
      <c r="R1392" s="4" t="s">
        <v>2007</v>
      </c>
      <c r="S1392" s="4" t="s">
        <v>22</v>
      </c>
      <c r="T1392" s="7">
        <v>48</v>
      </c>
    </row>
    <row r="1393" spans="1:20" s="1" customFormat="1">
      <c r="A1393" s="4" t="s">
        <v>6526</v>
      </c>
      <c r="B1393" s="4" t="s">
        <v>6527</v>
      </c>
      <c r="C1393" s="4" t="s">
        <v>6538</v>
      </c>
      <c r="D1393" s="4" t="s">
        <v>6539</v>
      </c>
      <c r="E1393" s="4" t="s">
        <v>7578</v>
      </c>
      <c r="F1393" s="4" t="s">
        <v>2009</v>
      </c>
      <c r="G1393" s="4" t="s">
        <v>32</v>
      </c>
      <c r="H1393" s="4" t="s">
        <v>254</v>
      </c>
      <c r="I1393" s="57">
        <v>404</v>
      </c>
      <c r="J1393" s="5">
        <f t="shared" si="54"/>
        <v>1616</v>
      </c>
      <c r="K1393" s="6">
        <v>22</v>
      </c>
      <c r="L1393" s="6" t="s">
        <v>6540</v>
      </c>
      <c r="M1393" s="4" t="s">
        <v>6541</v>
      </c>
      <c r="N1393" s="4" t="s">
        <v>18</v>
      </c>
      <c r="O1393" s="4" t="s">
        <v>254</v>
      </c>
      <c r="P1393" s="4" t="s">
        <v>6542</v>
      </c>
      <c r="Q1393" s="4" t="s">
        <v>20</v>
      </c>
      <c r="R1393" s="4" t="s">
        <v>2007</v>
      </c>
      <c r="S1393" s="4" t="s">
        <v>22</v>
      </c>
      <c r="T1393" s="7">
        <v>48</v>
      </c>
    </row>
    <row r="1394" spans="1:20" s="1" customFormat="1">
      <c r="A1394" s="4" t="s">
        <v>6526</v>
      </c>
      <c r="B1394" s="4" t="s">
        <v>6527</v>
      </c>
      <c r="C1394" s="4" t="s">
        <v>6543</v>
      </c>
      <c r="D1394" s="4" t="s">
        <v>6544</v>
      </c>
      <c r="E1394" s="4" t="s">
        <v>7579</v>
      </c>
      <c r="F1394" s="4" t="s">
        <v>2009</v>
      </c>
      <c r="G1394" s="4" t="s">
        <v>32</v>
      </c>
      <c r="H1394" s="4" t="s">
        <v>254</v>
      </c>
      <c r="I1394" s="57">
        <v>404</v>
      </c>
      <c r="J1394" s="5">
        <f t="shared" si="54"/>
        <v>1616</v>
      </c>
      <c r="K1394" s="6">
        <v>22</v>
      </c>
      <c r="L1394" s="6" t="s">
        <v>6545</v>
      </c>
      <c r="M1394" s="4" t="s">
        <v>6541</v>
      </c>
      <c r="N1394" s="4" t="s">
        <v>18</v>
      </c>
      <c r="O1394" s="4" t="s">
        <v>254</v>
      </c>
      <c r="P1394" s="4" t="s">
        <v>6546</v>
      </c>
      <c r="Q1394" s="4" t="s">
        <v>20</v>
      </c>
      <c r="R1394" s="4" t="s">
        <v>2007</v>
      </c>
      <c r="S1394" s="4" t="s">
        <v>22</v>
      </c>
      <c r="T1394" s="7">
        <v>48</v>
      </c>
    </row>
    <row r="1395" spans="1:20" s="1" customFormat="1">
      <c r="A1395" s="4" t="s">
        <v>6526</v>
      </c>
      <c r="B1395" s="4" t="s">
        <v>6527</v>
      </c>
      <c r="C1395" s="4" t="s">
        <v>6547</v>
      </c>
      <c r="D1395" s="4" t="s">
        <v>6548</v>
      </c>
      <c r="E1395" s="4" t="s">
        <v>7580</v>
      </c>
      <c r="F1395" s="4" t="s">
        <v>6549</v>
      </c>
      <c r="G1395" s="4" t="s">
        <v>32</v>
      </c>
      <c r="H1395" s="4" t="s">
        <v>254</v>
      </c>
      <c r="I1395" s="57">
        <v>286</v>
      </c>
      <c r="J1395" s="5">
        <f t="shared" si="54"/>
        <v>1144</v>
      </c>
      <c r="K1395" s="6">
        <v>22</v>
      </c>
      <c r="L1395" s="6" t="s">
        <v>6550</v>
      </c>
      <c r="M1395" s="4" t="s">
        <v>139</v>
      </c>
      <c r="N1395" s="4" t="s">
        <v>18</v>
      </c>
      <c r="O1395" s="4" t="s">
        <v>254</v>
      </c>
      <c r="P1395" s="4" t="s">
        <v>6551</v>
      </c>
      <c r="Q1395" s="4" t="s">
        <v>20</v>
      </c>
      <c r="R1395" s="4" t="s">
        <v>2007</v>
      </c>
      <c r="S1395" s="4" t="s">
        <v>22</v>
      </c>
      <c r="T1395" s="7">
        <v>48</v>
      </c>
    </row>
    <row r="1396" spans="1:20" s="1" customFormat="1">
      <c r="A1396" s="4" t="s">
        <v>6552</v>
      </c>
      <c r="B1396" s="4" t="s">
        <v>6553</v>
      </c>
      <c r="C1396" s="4" t="s">
        <v>6554</v>
      </c>
      <c r="D1396" s="4" t="s">
        <v>6555</v>
      </c>
      <c r="E1396" s="4" t="s">
        <v>6556</v>
      </c>
      <c r="F1396" s="4" t="s">
        <v>22</v>
      </c>
      <c r="G1396" s="4" t="s">
        <v>32</v>
      </c>
      <c r="H1396" s="4" t="s">
        <v>6557</v>
      </c>
      <c r="I1396" s="57">
        <v>290.7</v>
      </c>
      <c r="J1396" s="5">
        <f t="shared" si="54"/>
        <v>146512.79999999999</v>
      </c>
      <c r="K1396" s="6">
        <v>22</v>
      </c>
      <c r="L1396" s="18"/>
      <c r="M1396" s="4" t="s">
        <v>6558</v>
      </c>
      <c r="N1396" s="4" t="s">
        <v>1202</v>
      </c>
      <c r="O1396" s="4" t="s">
        <v>6559</v>
      </c>
      <c r="P1396" s="4" t="s">
        <v>6560</v>
      </c>
      <c r="Q1396" s="4" t="s">
        <v>20</v>
      </c>
      <c r="R1396" s="4" t="s">
        <v>22</v>
      </c>
      <c r="S1396" s="4" t="s">
        <v>22</v>
      </c>
      <c r="T1396" s="7">
        <v>48</v>
      </c>
    </row>
    <row r="1397" spans="1:20" s="1" customFormat="1">
      <c r="A1397" s="4" t="s">
        <v>6552</v>
      </c>
      <c r="B1397" s="4" t="s">
        <v>6553</v>
      </c>
      <c r="C1397" s="4" t="s">
        <v>6561</v>
      </c>
      <c r="D1397" s="4" t="s">
        <v>6562</v>
      </c>
      <c r="E1397" s="4" t="s">
        <v>6563</v>
      </c>
      <c r="F1397" s="4" t="s">
        <v>22</v>
      </c>
      <c r="G1397" s="4" t="s">
        <v>6564</v>
      </c>
      <c r="H1397" s="4" t="s">
        <v>5706</v>
      </c>
      <c r="I1397" s="57">
        <v>0.6</v>
      </c>
      <c r="J1397" s="5">
        <f t="shared" si="54"/>
        <v>960</v>
      </c>
      <c r="K1397" s="6">
        <v>22</v>
      </c>
      <c r="L1397" s="18"/>
      <c r="M1397" s="4" t="s">
        <v>6565</v>
      </c>
      <c r="N1397" s="4" t="s">
        <v>2234</v>
      </c>
      <c r="O1397" s="4" t="s">
        <v>6566</v>
      </c>
      <c r="P1397" s="4" t="s">
        <v>6567</v>
      </c>
      <c r="Q1397" s="4" t="s">
        <v>20</v>
      </c>
      <c r="R1397" s="4" t="s">
        <v>22</v>
      </c>
      <c r="S1397" s="4" t="s">
        <v>22</v>
      </c>
      <c r="T1397" s="7">
        <v>48</v>
      </c>
    </row>
    <row r="1398" spans="1:20" s="1" customFormat="1">
      <c r="A1398" s="4" t="s">
        <v>6552</v>
      </c>
      <c r="B1398" s="4" t="s">
        <v>6553</v>
      </c>
      <c r="C1398" s="4" t="s">
        <v>6568</v>
      </c>
      <c r="D1398" s="4" t="s">
        <v>6569</v>
      </c>
      <c r="E1398" s="4" t="s">
        <v>6570</v>
      </c>
      <c r="F1398" s="4" t="s">
        <v>22</v>
      </c>
      <c r="G1398" s="4" t="s">
        <v>6564</v>
      </c>
      <c r="H1398" s="4" t="s">
        <v>3326</v>
      </c>
      <c r="I1398" s="57">
        <v>0.28999999999999998</v>
      </c>
      <c r="J1398" s="5">
        <f t="shared" si="54"/>
        <v>2900</v>
      </c>
      <c r="K1398" s="6">
        <v>22</v>
      </c>
      <c r="L1398" s="18"/>
      <c r="M1398" s="4" t="s">
        <v>6571</v>
      </c>
      <c r="N1398" s="4" t="s">
        <v>70</v>
      </c>
      <c r="O1398" s="4" t="s">
        <v>3326</v>
      </c>
      <c r="P1398" s="4" t="s">
        <v>6572</v>
      </c>
      <c r="Q1398" s="4" t="s">
        <v>20</v>
      </c>
      <c r="R1398" s="4" t="s">
        <v>22</v>
      </c>
      <c r="S1398" s="4" t="s">
        <v>22</v>
      </c>
      <c r="T1398" s="7">
        <v>48</v>
      </c>
    </row>
    <row r="1399" spans="1:20" s="1" customFormat="1">
      <c r="A1399" s="4" t="s">
        <v>6573</v>
      </c>
      <c r="B1399" s="4" t="s">
        <v>6574</v>
      </c>
      <c r="C1399" s="4" t="s">
        <v>6575</v>
      </c>
      <c r="D1399" s="4" t="s">
        <v>6576</v>
      </c>
      <c r="E1399" s="4" t="s">
        <v>6577</v>
      </c>
      <c r="F1399" s="4" t="s">
        <v>22</v>
      </c>
      <c r="G1399" s="4" t="s">
        <v>15</v>
      </c>
      <c r="H1399" s="4" t="s">
        <v>92</v>
      </c>
      <c r="I1399" s="57">
        <v>771</v>
      </c>
      <c r="J1399" s="5">
        <f t="shared" si="54"/>
        <v>4626</v>
      </c>
      <c r="K1399" s="6">
        <v>22</v>
      </c>
      <c r="L1399" s="6"/>
      <c r="M1399" s="4" t="s">
        <v>6578</v>
      </c>
      <c r="N1399" s="4" t="s">
        <v>6418</v>
      </c>
      <c r="O1399" s="4" t="s">
        <v>6579</v>
      </c>
      <c r="P1399" s="4" t="s">
        <v>6580</v>
      </c>
      <c r="Q1399" s="4" t="s">
        <v>20</v>
      </c>
      <c r="R1399" s="4" t="s">
        <v>22</v>
      </c>
      <c r="S1399" s="4" t="s">
        <v>22</v>
      </c>
      <c r="T1399" s="7">
        <v>48</v>
      </c>
    </row>
    <row r="1400" spans="1:20" s="1" customFormat="1">
      <c r="A1400" s="4" t="s">
        <v>6573</v>
      </c>
      <c r="B1400" s="4" t="s">
        <v>6574</v>
      </c>
      <c r="C1400" s="4" t="s">
        <v>6581</v>
      </c>
      <c r="D1400" s="4" t="s">
        <v>6582</v>
      </c>
      <c r="E1400" s="4" t="s">
        <v>6583</v>
      </c>
      <c r="F1400" s="4" t="s">
        <v>22</v>
      </c>
      <c r="G1400" s="4" t="s">
        <v>32</v>
      </c>
      <c r="H1400" s="4" t="s">
        <v>110</v>
      </c>
      <c r="I1400" s="57">
        <v>200.685</v>
      </c>
      <c r="J1400" s="5">
        <f t="shared" si="54"/>
        <v>2006.85</v>
      </c>
      <c r="K1400" s="6">
        <v>22</v>
      </c>
      <c r="L1400" s="6"/>
      <c r="M1400" s="4" t="s">
        <v>642</v>
      </c>
      <c r="N1400" s="4" t="s">
        <v>423</v>
      </c>
      <c r="O1400" s="4" t="s">
        <v>110</v>
      </c>
      <c r="P1400" s="4" t="s">
        <v>6584</v>
      </c>
      <c r="Q1400" s="4" t="s">
        <v>20</v>
      </c>
      <c r="R1400" s="4" t="s">
        <v>22</v>
      </c>
      <c r="S1400" s="4" t="s">
        <v>22</v>
      </c>
      <c r="T1400" s="7">
        <v>48</v>
      </c>
    </row>
    <row r="1401" spans="1:20" s="1" customFormat="1">
      <c r="A1401" s="4" t="s">
        <v>6573</v>
      </c>
      <c r="B1401" s="4" t="s">
        <v>6574</v>
      </c>
      <c r="C1401" s="4" t="s">
        <v>6585</v>
      </c>
      <c r="D1401" s="4" t="s">
        <v>6586</v>
      </c>
      <c r="E1401" s="4" t="s">
        <v>6588</v>
      </c>
      <c r="F1401" s="4" t="s">
        <v>6587</v>
      </c>
      <c r="G1401" s="4" t="s">
        <v>32</v>
      </c>
      <c r="H1401" s="4" t="s">
        <v>2550</v>
      </c>
      <c r="I1401" s="57">
        <v>223.33750000000001</v>
      </c>
      <c r="J1401" s="5">
        <f t="shared" si="54"/>
        <v>4020.0750000000003</v>
      </c>
      <c r="K1401" s="14">
        <v>22</v>
      </c>
      <c r="L1401" s="6" t="s">
        <v>6588</v>
      </c>
      <c r="M1401" s="4" t="s">
        <v>6589</v>
      </c>
      <c r="N1401" s="4" t="s">
        <v>1352</v>
      </c>
      <c r="O1401" s="4" t="s">
        <v>6590</v>
      </c>
      <c r="P1401" s="4" t="s">
        <v>6591</v>
      </c>
      <c r="Q1401" s="4" t="s">
        <v>20</v>
      </c>
      <c r="R1401" s="4" t="s">
        <v>22</v>
      </c>
      <c r="S1401" s="4" t="s">
        <v>22</v>
      </c>
      <c r="T1401" s="7">
        <v>48</v>
      </c>
    </row>
    <row r="1402" spans="1:20" s="1" customFormat="1">
      <c r="A1402" s="4" t="s">
        <v>6573</v>
      </c>
      <c r="B1402" s="4" t="s">
        <v>6574</v>
      </c>
      <c r="C1402" s="4" t="s">
        <v>6592</v>
      </c>
      <c r="D1402" s="4" t="s">
        <v>6593</v>
      </c>
      <c r="E1402" s="4" t="s">
        <v>6594</v>
      </c>
      <c r="F1402" s="4" t="s">
        <v>22</v>
      </c>
      <c r="G1402" s="4" t="s">
        <v>32</v>
      </c>
      <c r="H1402" s="4" t="s">
        <v>533</v>
      </c>
      <c r="I1402" s="57">
        <v>252.0675</v>
      </c>
      <c r="J1402" s="5">
        <f t="shared" si="54"/>
        <v>20165.400000000001</v>
      </c>
      <c r="K1402" s="6">
        <v>22</v>
      </c>
      <c r="L1402" s="6"/>
      <c r="M1402" s="4" t="s">
        <v>6595</v>
      </c>
      <c r="N1402" s="4" t="s">
        <v>423</v>
      </c>
      <c r="O1402" s="4" t="s">
        <v>533</v>
      </c>
      <c r="P1402" s="4" t="s">
        <v>6596</v>
      </c>
      <c r="Q1402" s="4" t="s">
        <v>20</v>
      </c>
      <c r="R1402" s="4" t="s">
        <v>22</v>
      </c>
      <c r="S1402" s="4" t="s">
        <v>22</v>
      </c>
      <c r="T1402" s="7">
        <v>48</v>
      </c>
    </row>
    <row r="1403" spans="1:20" s="1" customFormat="1">
      <c r="A1403" s="4" t="s">
        <v>6573</v>
      </c>
      <c r="B1403" s="4" t="s">
        <v>6574</v>
      </c>
      <c r="C1403" s="4" t="s">
        <v>6597</v>
      </c>
      <c r="D1403" s="4" t="s">
        <v>6598</v>
      </c>
      <c r="E1403" s="6" t="s">
        <v>6599</v>
      </c>
      <c r="F1403" s="4" t="s">
        <v>22</v>
      </c>
      <c r="G1403" s="4" t="s">
        <v>59</v>
      </c>
      <c r="H1403" s="4" t="s">
        <v>4562</v>
      </c>
      <c r="I1403" s="57">
        <v>70.804999999999993</v>
      </c>
      <c r="J1403" s="5">
        <f t="shared" si="54"/>
        <v>5027.1549999999997</v>
      </c>
      <c r="K1403" s="6">
        <v>22</v>
      </c>
      <c r="L1403" s="6" t="s">
        <v>6599</v>
      </c>
      <c r="M1403" s="4" t="s">
        <v>6600</v>
      </c>
      <c r="N1403" s="4" t="s">
        <v>6601</v>
      </c>
      <c r="O1403" s="4" t="s">
        <v>6602</v>
      </c>
      <c r="P1403" s="4" t="s">
        <v>6603</v>
      </c>
      <c r="Q1403" s="4" t="s">
        <v>20</v>
      </c>
      <c r="R1403" s="4" t="s">
        <v>22</v>
      </c>
      <c r="S1403" s="4" t="s">
        <v>22</v>
      </c>
      <c r="T1403" s="7">
        <v>48</v>
      </c>
    </row>
    <row r="1404" spans="1:20" s="1" customFormat="1">
      <c r="A1404" s="4" t="s">
        <v>6573</v>
      </c>
      <c r="B1404" s="4" t="s">
        <v>6574</v>
      </c>
      <c r="C1404" s="4" t="s">
        <v>5748</v>
      </c>
      <c r="D1404" s="4" t="s">
        <v>5749</v>
      </c>
      <c r="E1404" s="4" t="s">
        <v>5750</v>
      </c>
      <c r="F1404" s="4" t="s">
        <v>6604</v>
      </c>
      <c r="G1404" s="4" t="s">
        <v>59</v>
      </c>
      <c r="H1404" s="4" t="s">
        <v>4475</v>
      </c>
      <c r="I1404" s="57">
        <v>34.799999999999997</v>
      </c>
      <c r="J1404" s="5">
        <f t="shared" si="54"/>
        <v>3619.2</v>
      </c>
      <c r="K1404" s="6">
        <v>22</v>
      </c>
      <c r="L1404" s="6"/>
      <c r="M1404" s="4" t="s">
        <v>6605</v>
      </c>
      <c r="N1404" s="4" t="s">
        <v>6606</v>
      </c>
      <c r="O1404" s="4" t="s">
        <v>6607</v>
      </c>
      <c r="P1404" s="4" t="s">
        <v>6608</v>
      </c>
      <c r="Q1404" s="4" t="s">
        <v>20</v>
      </c>
      <c r="R1404" s="4" t="s">
        <v>22</v>
      </c>
      <c r="S1404" s="4" t="s">
        <v>22</v>
      </c>
      <c r="T1404" s="7">
        <v>48</v>
      </c>
    </row>
    <row r="1405" spans="1:20" s="1" customFormat="1">
      <c r="A1405" s="4" t="s">
        <v>6573</v>
      </c>
      <c r="B1405" s="4" t="s">
        <v>6574</v>
      </c>
      <c r="C1405" s="4" t="s">
        <v>6609</v>
      </c>
      <c r="D1405" s="4" t="s">
        <v>6610</v>
      </c>
      <c r="E1405" s="4" t="s">
        <v>6611</v>
      </c>
      <c r="F1405" s="4" t="s">
        <v>6612</v>
      </c>
      <c r="G1405" s="4" t="s">
        <v>59</v>
      </c>
      <c r="H1405" s="4" t="s">
        <v>4554</v>
      </c>
      <c r="I1405" s="57">
        <v>34.96</v>
      </c>
      <c r="J1405" s="5">
        <f t="shared" si="54"/>
        <v>2517.12</v>
      </c>
      <c r="K1405" s="6">
        <v>22</v>
      </c>
      <c r="L1405" s="6"/>
      <c r="M1405" s="4" t="s">
        <v>6613</v>
      </c>
      <c r="N1405" s="4" t="s">
        <v>6614</v>
      </c>
      <c r="O1405" s="4" t="s">
        <v>6615</v>
      </c>
      <c r="P1405" s="4" t="s">
        <v>6616</v>
      </c>
      <c r="Q1405" s="4" t="s">
        <v>20</v>
      </c>
      <c r="R1405" s="4" t="s">
        <v>22</v>
      </c>
      <c r="S1405" s="4" t="s">
        <v>22</v>
      </c>
      <c r="T1405" s="7">
        <v>48</v>
      </c>
    </row>
    <row r="1406" spans="1:20" s="1" customFormat="1">
      <c r="A1406" s="4" t="s">
        <v>6573</v>
      </c>
      <c r="B1406" s="4" t="s">
        <v>6574</v>
      </c>
      <c r="C1406" s="4" t="s">
        <v>6617</v>
      </c>
      <c r="D1406" s="4" t="s">
        <v>6618</v>
      </c>
      <c r="E1406" s="4" t="s">
        <v>6619</v>
      </c>
      <c r="F1406" s="4" t="s">
        <v>22</v>
      </c>
      <c r="G1406" s="4" t="s">
        <v>59</v>
      </c>
      <c r="H1406" s="4" t="s">
        <v>533</v>
      </c>
      <c r="I1406" s="57">
        <v>36.239999999999995</v>
      </c>
      <c r="J1406" s="5">
        <f t="shared" si="54"/>
        <v>2899.2</v>
      </c>
      <c r="K1406" s="6">
        <v>22</v>
      </c>
      <c r="L1406" s="6"/>
      <c r="M1406" s="4" t="s">
        <v>6620</v>
      </c>
      <c r="N1406" s="4" t="s">
        <v>6614</v>
      </c>
      <c r="O1406" s="4" t="s">
        <v>6621</v>
      </c>
      <c r="P1406" s="4" t="s">
        <v>6622</v>
      </c>
      <c r="Q1406" s="4" t="s">
        <v>20</v>
      </c>
      <c r="R1406" s="4" t="s">
        <v>22</v>
      </c>
      <c r="S1406" s="4" t="s">
        <v>6623</v>
      </c>
      <c r="T1406" s="7">
        <v>48</v>
      </c>
    </row>
    <row r="1407" spans="1:20" s="1" customFormat="1">
      <c r="A1407" s="4" t="s">
        <v>6573</v>
      </c>
      <c r="B1407" s="4" t="s">
        <v>6574</v>
      </c>
      <c r="C1407" s="4" t="s">
        <v>6624</v>
      </c>
      <c r="D1407" s="4" t="s">
        <v>6625</v>
      </c>
      <c r="E1407" s="4" t="s">
        <v>6626</v>
      </c>
      <c r="F1407" s="4" t="s">
        <v>22</v>
      </c>
      <c r="G1407" s="4" t="s">
        <v>59</v>
      </c>
      <c r="H1407" s="4" t="s">
        <v>3327</v>
      </c>
      <c r="I1407" s="57">
        <v>34.04</v>
      </c>
      <c r="J1407" s="5">
        <f t="shared" ref="J1407:J1414" si="55">H1407*I1407</f>
        <v>5003.88</v>
      </c>
      <c r="K1407" s="6">
        <v>22</v>
      </c>
      <c r="L1407" s="6"/>
      <c r="M1407" s="4" t="s">
        <v>6627</v>
      </c>
      <c r="N1407" s="4" t="s">
        <v>6628</v>
      </c>
      <c r="O1407" s="4" t="s">
        <v>6629</v>
      </c>
      <c r="P1407" s="4" t="s">
        <v>6630</v>
      </c>
      <c r="Q1407" s="4" t="s">
        <v>20</v>
      </c>
      <c r="R1407" s="4" t="s">
        <v>22</v>
      </c>
      <c r="S1407" s="4" t="s">
        <v>22</v>
      </c>
      <c r="T1407" s="7">
        <v>48</v>
      </c>
    </row>
    <row r="1408" spans="1:20" s="1" customFormat="1">
      <c r="A1408" s="4" t="s">
        <v>6573</v>
      </c>
      <c r="B1408" s="4" t="s">
        <v>6574</v>
      </c>
      <c r="C1408" s="4" t="s">
        <v>6631</v>
      </c>
      <c r="D1408" s="4" t="s">
        <v>6632</v>
      </c>
      <c r="E1408" s="4" t="s">
        <v>6633</v>
      </c>
      <c r="F1408" s="4" t="s">
        <v>22</v>
      </c>
      <c r="G1408" s="4" t="s">
        <v>59</v>
      </c>
      <c r="H1408" s="4" t="s">
        <v>86</v>
      </c>
      <c r="I1408" s="57">
        <v>37.239999999999995</v>
      </c>
      <c r="J1408" s="5">
        <f t="shared" si="55"/>
        <v>744.8</v>
      </c>
      <c r="K1408" s="6">
        <v>22</v>
      </c>
      <c r="L1408" s="6"/>
      <c r="M1408" s="4" t="s">
        <v>6634</v>
      </c>
      <c r="N1408" s="4" t="s">
        <v>113</v>
      </c>
      <c r="O1408" s="4" t="s">
        <v>86</v>
      </c>
      <c r="P1408" s="4" t="s">
        <v>6635</v>
      </c>
      <c r="Q1408" s="4" t="s">
        <v>20</v>
      </c>
      <c r="R1408" s="4" t="s">
        <v>22</v>
      </c>
      <c r="S1408" s="4" t="s">
        <v>22</v>
      </c>
      <c r="T1408" s="7">
        <v>48</v>
      </c>
    </row>
    <row r="1409" spans="1:20" s="1" customFormat="1">
      <c r="A1409" s="4" t="s">
        <v>6573</v>
      </c>
      <c r="B1409" s="4" t="s">
        <v>6574</v>
      </c>
      <c r="C1409" s="4" t="s">
        <v>6636</v>
      </c>
      <c r="D1409" s="4" t="s">
        <v>7581</v>
      </c>
      <c r="E1409" s="4" t="s">
        <v>6637</v>
      </c>
      <c r="F1409" s="4" t="s">
        <v>22</v>
      </c>
      <c r="G1409" s="4" t="s">
        <v>32</v>
      </c>
      <c r="H1409" s="4" t="s">
        <v>27</v>
      </c>
      <c r="I1409" s="57">
        <v>396.1</v>
      </c>
      <c r="J1409" s="5">
        <f t="shared" si="55"/>
        <v>396.1</v>
      </c>
      <c r="K1409" s="6">
        <v>22</v>
      </c>
      <c r="L1409" s="6" t="s">
        <v>6638</v>
      </c>
      <c r="M1409" s="4" t="s">
        <v>6639</v>
      </c>
      <c r="N1409" s="4" t="s">
        <v>113</v>
      </c>
      <c r="O1409" s="4" t="s">
        <v>27</v>
      </c>
      <c r="P1409" s="4" t="s">
        <v>6640</v>
      </c>
      <c r="Q1409" s="4" t="s">
        <v>20</v>
      </c>
      <c r="R1409" s="4" t="s">
        <v>22</v>
      </c>
      <c r="S1409" s="4" t="s">
        <v>22</v>
      </c>
      <c r="T1409" s="7">
        <v>48</v>
      </c>
    </row>
    <row r="1410" spans="1:20" s="1" customFormat="1">
      <c r="A1410" s="4" t="s">
        <v>6573</v>
      </c>
      <c r="B1410" s="4" t="s">
        <v>6574</v>
      </c>
      <c r="C1410" s="4" t="s">
        <v>6641</v>
      </c>
      <c r="D1410" s="4" t="s">
        <v>6642</v>
      </c>
      <c r="E1410" s="4" t="s">
        <v>6643</v>
      </c>
      <c r="F1410" s="4" t="s">
        <v>22</v>
      </c>
      <c r="G1410" s="4" t="s">
        <v>59</v>
      </c>
      <c r="H1410" s="4" t="s">
        <v>27</v>
      </c>
      <c r="I1410" s="57">
        <v>37.480000000000004</v>
      </c>
      <c r="J1410" s="5">
        <f t="shared" si="55"/>
        <v>37.480000000000004</v>
      </c>
      <c r="K1410" s="6">
        <v>22</v>
      </c>
      <c r="L1410" s="6"/>
      <c r="M1410" s="4" t="s">
        <v>6644</v>
      </c>
      <c r="N1410" s="4" t="s">
        <v>603</v>
      </c>
      <c r="O1410" s="4" t="s">
        <v>27</v>
      </c>
      <c r="P1410" s="4" t="s">
        <v>6645</v>
      </c>
      <c r="Q1410" s="4" t="s">
        <v>20</v>
      </c>
      <c r="R1410" s="4" t="s">
        <v>22</v>
      </c>
      <c r="S1410" s="4" t="s">
        <v>22</v>
      </c>
      <c r="T1410" s="7">
        <v>48</v>
      </c>
    </row>
    <row r="1411" spans="1:20" s="1" customFormat="1">
      <c r="A1411" s="4" t="s">
        <v>6573</v>
      </c>
      <c r="B1411" s="4" t="s">
        <v>6574</v>
      </c>
      <c r="C1411" s="4" t="s">
        <v>6646</v>
      </c>
      <c r="D1411" s="4" t="s">
        <v>6647</v>
      </c>
      <c r="E1411" s="4" t="s">
        <v>6648</v>
      </c>
      <c r="F1411" s="4" t="s">
        <v>22</v>
      </c>
      <c r="G1411" s="4" t="s">
        <v>59</v>
      </c>
      <c r="H1411" s="4" t="s">
        <v>86</v>
      </c>
      <c r="I1411" s="57">
        <v>38.239999999999995</v>
      </c>
      <c r="J1411" s="5">
        <f t="shared" si="55"/>
        <v>764.8</v>
      </c>
      <c r="K1411" s="6">
        <v>22</v>
      </c>
      <c r="L1411" s="6"/>
      <c r="M1411" s="4" t="s">
        <v>6649</v>
      </c>
      <c r="N1411" s="4" t="s">
        <v>1190</v>
      </c>
      <c r="O1411" s="4" t="s">
        <v>5239</v>
      </c>
      <c r="P1411" s="4" t="s">
        <v>6650</v>
      </c>
      <c r="Q1411" s="4" t="s">
        <v>20</v>
      </c>
      <c r="R1411" s="4" t="s">
        <v>22</v>
      </c>
      <c r="S1411" s="4" t="s">
        <v>22</v>
      </c>
      <c r="T1411" s="7">
        <v>48</v>
      </c>
    </row>
    <row r="1412" spans="1:20" s="1" customFormat="1">
      <c r="A1412" s="4" t="s">
        <v>6573</v>
      </c>
      <c r="B1412" s="4" t="s">
        <v>6574</v>
      </c>
      <c r="C1412" s="4" t="s">
        <v>6651</v>
      </c>
      <c r="D1412" s="4" t="s">
        <v>6652</v>
      </c>
      <c r="E1412" s="4" t="s">
        <v>6653</v>
      </c>
      <c r="F1412" s="4" t="s">
        <v>22</v>
      </c>
      <c r="G1412" s="4" t="s">
        <v>32</v>
      </c>
      <c r="H1412" s="4" t="s">
        <v>254</v>
      </c>
      <c r="I1412" s="57">
        <v>192.96</v>
      </c>
      <c r="J1412" s="5">
        <f t="shared" si="55"/>
        <v>771.84</v>
      </c>
      <c r="K1412" s="6">
        <v>22</v>
      </c>
      <c r="L1412" s="6"/>
      <c r="M1412" s="4" t="s">
        <v>6654</v>
      </c>
      <c r="N1412" s="4" t="s">
        <v>113</v>
      </c>
      <c r="O1412" s="4" t="s">
        <v>254</v>
      </c>
      <c r="P1412" s="4" t="s">
        <v>6655</v>
      </c>
      <c r="Q1412" s="4" t="s">
        <v>20</v>
      </c>
      <c r="R1412" s="4" t="s">
        <v>22</v>
      </c>
      <c r="S1412" s="4" t="s">
        <v>22</v>
      </c>
      <c r="T1412" s="7">
        <v>48</v>
      </c>
    </row>
    <row r="1413" spans="1:20" s="1" customFormat="1">
      <c r="A1413" s="4" t="s">
        <v>6573</v>
      </c>
      <c r="B1413" s="4" t="s">
        <v>6574</v>
      </c>
      <c r="C1413" s="4" t="s">
        <v>6656</v>
      </c>
      <c r="D1413" s="4" t="s">
        <v>6657</v>
      </c>
      <c r="E1413" s="4" t="s">
        <v>6658</v>
      </c>
      <c r="F1413" s="4" t="s">
        <v>22</v>
      </c>
      <c r="G1413" s="4" t="s">
        <v>59</v>
      </c>
      <c r="H1413" s="4" t="s">
        <v>448</v>
      </c>
      <c r="I1413" s="57">
        <v>28.697499999999998</v>
      </c>
      <c r="J1413" s="5">
        <f t="shared" si="55"/>
        <v>344.37</v>
      </c>
      <c r="K1413" s="6">
        <v>22</v>
      </c>
      <c r="L1413" s="6"/>
      <c r="M1413" s="4" t="s">
        <v>6659</v>
      </c>
      <c r="N1413" s="4" t="s">
        <v>6660</v>
      </c>
      <c r="O1413" s="4" t="s">
        <v>6661</v>
      </c>
      <c r="P1413" s="4" t="s">
        <v>6662</v>
      </c>
      <c r="Q1413" s="4" t="s">
        <v>20</v>
      </c>
      <c r="R1413" s="4" t="s">
        <v>22</v>
      </c>
      <c r="S1413" s="4" t="s">
        <v>22</v>
      </c>
      <c r="T1413" s="7">
        <v>48</v>
      </c>
    </row>
    <row r="1414" spans="1:20" s="1" customFormat="1">
      <c r="A1414" s="4" t="s">
        <v>6573</v>
      </c>
      <c r="B1414" s="4" t="s">
        <v>6574</v>
      </c>
      <c r="C1414" s="4" t="s">
        <v>6663</v>
      </c>
      <c r="D1414" s="4" t="s">
        <v>6664</v>
      </c>
      <c r="E1414" s="4" t="s">
        <v>6665</v>
      </c>
      <c r="F1414" s="4" t="s">
        <v>22</v>
      </c>
      <c r="G1414" s="4" t="s">
        <v>59</v>
      </c>
      <c r="H1414" s="4" t="s">
        <v>92</v>
      </c>
      <c r="I1414" s="57">
        <v>28.697499999999998</v>
      </c>
      <c r="J1414" s="5">
        <f t="shared" si="55"/>
        <v>172.185</v>
      </c>
      <c r="K1414" s="6">
        <v>22</v>
      </c>
      <c r="L1414" s="6"/>
      <c r="M1414" s="4" t="s">
        <v>6666</v>
      </c>
      <c r="N1414" s="4" t="s">
        <v>6667</v>
      </c>
      <c r="O1414" s="4" t="s">
        <v>4002</v>
      </c>
      <c r="P1414" s="4" t="s">
        <v>6668</v>
      </c>
      <c r="Q1414" s="4" t="s">
        <v>20</v>
      </c>
      <c r="R1414" s="4" t="s">
        <v>22</v>
      </c>
      <c r="S1414" s="4" t="s">
        <v>22</v>
      </c>
      <c r="T1414" s="7">
        <v>48</v>
      </c>
    </row>
    <row r="1415" spans="1:20" s="1" customFormat="1">
      <c r="A1415" s="9" t="s">
        <v>6573</v>
      </c>
      <c r="B1415" s="9" t="s">
        <v>6574</v>
      </c>
      <c r="C1415" s="9" t="s">
        <v>8209</v>
      </c>
      <c r="D1415" s="9" t="s">
        <v>8210</v>
      </c>
      <c r="E1415" s="9" t="s">
        <v>8211</v>
      </c>
      <c r="F1415" s="9" t="s">
        <v>22</v>
      </c>
      <c r="G1415" s="9" t="s">
        <v>59</v>
      </c>
      <c r="H1415" s="9" t="s">
        <v>254</v>
      </c>
      <c r="I1415" s="58">
        <v>0</v>
      </c>
      <c r="J1415" s="10">
        <v>0</v>
      </c>
      <c r="K1415" s="12">
        <v>22</v>
      </c>
      <c r="L1415" s="12" t="s">
        <v>8212</v>
      </c>
      <c r="M1415" s="4" t="s">
        <v>6669</v>
      </c>
      <c r="N1415" s="9" t="s">
        <v>6670</v>
      </c>
      <c r="O1415" s="9" t="s">
        <v>2525</v>
      </c>
      <c r="P1415" s="4" t="s">
        <v>8213</v>
      </c>
      <c r="Q1415" s="4" t="s">
        <v>20</v>
      </c>
      <c r="R1415" s="4" t="s">
        <v>22</v>
      </c>
      <c r="S1415" s="9" t="s">
        <v>22</v>
      </c>
      <c r="T1415" s="13">
        <v>48</v>
      </c>
    </row>
    <row r="1416" spans="1:20" s="1" customFormat="1">
      <c r="A1416" s="4" t="s">
        <v>6573</v>
      </c>
      <c r="B1416" s="4" t="s">
        <v>6574</v>
      </c>
      <c r="C1416" s="4" t="s">
        <v>6671</v>
      </c>
      <c r="D1416" s="4" t="s">
        <v>6672</v>
      </c>
      <c r="E1416" s="4" t="s">
        <v>6673</v>
      </c>
      <c r="F1416" s="4" t="s">
        <v>22</v>
      </c>
      <c r="G1416" s="4" t="s">
        <v>59</v>
      </c>
      <c r="H1416" s="4" t="s">
        <v>254</v>
      </c>
      <c r="I1416" s="57">
        <v>28.697499999999998</v>
      </c>
      <c r="J1416" s="5">
        <f t="shared" ref="J1416:J1447" si="56">H1416*I1416</f>
        <v>114.78999999999999</v>
      </c>
      <c r="K1416" s="6">
        <v>22</v>
      </c>
      <c r="L1416" s="6"/>
      <c r="M1416" s="4" t="s">
        <v>6669</v>
      </c>
      <c r="N1416" s="4" t="s">
        <v>6670</v>
      </c>
      <c r="O1416" s="4" t="s">
        <v>2525</v>
      </c>
      <c r="P1416" s="4" t="s">
        <v>6674</v>
      </c>
      <c r="Q1416" s="4" t="s">
        <v>20</v>
      </c>
      <c r="R1416" s="4" t="s">
        <v>22</v>
      </c>
      <c r="S1416" s="4" t="s">
        <v>22</v>
      </c>
      <c r="T1416" s="7">
        <v>48</v>
      </c>
    </row>
    <row r="1417" spans="1:20" s="1" customFormat="1">
      <c r="A1417" s="4" t="s">
        <v>6573</v>
      </c>
      <c r="B1417" s="4" t="s">
        <v>6574</v>
      </c>
      <c r="C1417" s="4" t="s">
        <v>6675</v>
      </c>
      <c r="D1417" s="4" t="s">
        <v>6676</v>
      </c>
      <c r="E1417" s="4" t="s">
        <v>6677</v>
      </c>
      <c r="F1417" s="4" t="s">
        <v>22</v>
      </c>
      <c r="G1417" s="4" t="s">
        <v>59</v>
      </c>
      <c r="H1417" s="4" t="s">
        <v>92</v>
      </c>
      <c r="I1417" s="57">
        <v>28.697499999999998</v>
      </c>
      <c r="J1417" s="5">
        <f t="shared" si="56"/>
        <v>172.185</v>
      </c>
      <c r="K1417" s="6">
        <v>22</v>
      </c>
      <c r="L1417" s="6"/>
      <c r="M1417" s="4" t="s">
        <v>6678</v>
      </c>
      <c r="N1417" s="4" t="s">
        <v>6667</v>
      </c>
      <c r="O1417" s="4" t="s">
        <v>4002</v>
      </c>
      <c r="P1417" s="4" t="s">
        <v>6679</v>
      </c>
      <c r="Q1417" s="4" t="s">
        <v>20</v>
      </c>
      <c r="R1417" s="4" t="s">
        <v>22</v>
      </c>
      <c r="S1417" s="4" t="s">
        <v>22</v>
      </c>
      <c r="T1417" s="7">
        <v>48</v>
      </c>
    </row>
    <row r="1418" spans="1:20" s="1" customFormat="1">
      <c r="A1418" s="4" t="s">
        <v>6573</v>
      </c>
      <c r="B1418" s="4" t="s">
        <v>6574</v>
      </c>
      <c r="C1418" s="4" t="s">
        <v>6680</v>
      </c>
      <c r="D1418" s="4" t="s">
        <v>6681</v>
      </c>
      <c r="E1418" s="4" t="s">
        <v>6682</v>
      </c>
      <c r="F1418" s="4" t="s">
        <v>22</v>
      </c>
      <c r="G1418" s="4" t="s">
        <v>59</v>
      </c>
      <c r="H1418" s="4" t="s">
        <v>254</v>
      </c>
      <c r="I1418" s="57">
        <v>28.697499999999998</v>
      </c>
      <c r="J1418" s="5">
        <f t="shared" si="56"/>
        <v>114.78999999999999</v>
      </c>
      <c r="K1418" s="6">
        <v>22</v>
      </c>
      <c r="L1418" s="6"/>
      <c r="M1418" s="4" t="s">
        <v>6683</v>
      </c>
      <c r="N1418" s="4" t="s">
        <v>3941</v>
      </c>
      <c r="O1418" s="4" t="s">
        <v>2525</v>
      </c>
      <c r="P1418" s="4" t="s">
        <v>6684</v>
      </c>
      <c r="Q1418" s="4" t="s">
        <v>20</v>
      </c>
      <c r="R1418" s="4" t="s">
        <v>22</v>
      </c>
      <c r="S1418" s="4" t="s">
        <v>22</v>
      </c>
      <c r="T1418" s="7">
        <v>48</v>
      </c>
    </row>
    <row r="1419" spans="1:20" s="1" customFormat="1">
      <c r="A1419" s="4" t="s">
        <v>6573</v>
      </c>
      <c r="B1419" s="4" t="s">
        <v>6574</v>
      </c>
      <c r="C1419" s="4" t="s">
        <v>6685</v>
      </c>
      <c r="D1419" s="4" t="s">
        <v>6686</v>
      </c>
      <c r="E1419" s="4" t="s">
        <v>6687</v>
      </c>
      <c r="F1419" s="4" t="s">
        <v>22</v>
      </c>
      <c r="G1419" s="4" t="s">
        <v>59</v>
      </c>
      <c r="H1419" s="4" t="s">
        <v>117</v>
      </c>
      <c r="I1419" s="57">
        <v>28.697499999999998</v>
      </c>
      <c r="J1419" s="5">
        <f t="shared" si="56"/>
        <v>401.76499999999999</v>
      </c>
      <c r="K1419" s="6">
        <v>22</v>
      </c>
      <c r="L1419" s="6"/>
      <c r="M1419" s="4" t="s">
        <v>6688</v>
      </c>
      <c r="N1419" s="4" t="s">
        <v>6689</v>
      </c>
      <c r="O1419" s="4" t="s">
        <v>6690</v>
      </c>
      <c r="P1419" s="4" t="s">
        <v>6691</v>
      </c>
      <c r="Q1419" s="4" t="s">
        <v>20</v>
      </c>
      <c r="R1419" s="4" t="s">
        <v>22</v>
      </c>
      <c r="S1419" s="4" t="s">
        <v>22</v>
      </c>
      <c r="T1419" s="7">
        <v>48</v>
      </c>
    </row>
    <row r="1420" spans="1:20" s="1" customFormat="1">
      <c r="A1420" s="4" t="s">
        <v>6573</v>
      </c>
      <c r="B1420" s="4" t="s">
        <v>6574</v>
      </c>
      <c r="C1420" s="4" t="s">
        <v>6692</v>
      </c>
      <c r="D1420" s="4" t="s">
        <v>6693</v>
      </c>
      <c r="E1420" s="4" t="s">
        <v>6694</v>
      </c>
      <c r="F1420" s="4" t="s">
        <v>22</v>
      </c>
      <c r="G1420" s="4" t="s">
        <v>59</v>
      </c>
      <c r="H1420" s="4" t="s">
        <v>366</v>
      </c>
      <c r="I1420" s="57">
        <v>28.697499999999998</v>
      </c>
      <c r="J1420" s="5">
        <f t="shared" si="56"/>
        <v>229.57999999999998</v>
      </c>
      <c r="K1420" s="6">
        <v>22</v>
      </c>
      <c r="L1420" s="6"/>
      <c r="M1420" s="4" t="s">
        <v>6695</v>
      </c>
      <c r="N1420" s="4" t="s">
        <v>6689</v>
      </c>
      <c r="O1420" s="4" t="s">
        <v>6696</v>
      </c>
      <c r="P1420" s="4" t="s">
        <v>6697</v>
      </c>
      <c r="Q1420" s="4" t="s">
        <v>20</v>
      </c>
      <c r="R1420" s="4" t="s">
        <v>22</v>
      </c>
      <c r="S1420" s="4" t="s">
        <v>22</v>
      </c>
      <c r="T1420" s="7">
        <v>48</v>
      </c>
    </row>
    <row r="1421" spans="1:20" s="1" customFormat="1">
      <c r="A1421" s="4" t="s">
        <v>6573</v>
      </c>
      <c r="B1421" s="4" t="s">
        <v>6574</v>
      </c>
      <c r="C1421" s="4" t="s">
        <v>6698</v>
      </c>
      <c r="D1421" s="4" t="s">
        <v>6699</v>
      </c>
      <c r="E1421" s="4" t="s">
        <v>6700</v>
      </c>
      <c r="F1421" s="4" t="s">
        <v>22</v>
      </c>
      <c r="G1421" s="4" t="s">
        <v>59</v>
      </c>
      <c r="H1421" s="4" t="s">
        <v>254</v>
      </c>
      <c r="I1421" s="57">
        <v>28.697499999999998</v>
      </c>
      <c r="J1421" s="5">
        <f t="shared" si="56"/>
        <v>114.78999999999999</v>
      </c>
      <c r="K1421" s="6">
        <v>22</v>
      </c>
      <c r="L1421" s="6"/>
      <c r="M1421" s="4" t="s">
        <v>6683</v>
      </c>
      <c r="N1421" s="4" t="s">
        <v>2593</v>
      </c>
      <c r="O1421" s="4" t="s">
        <v>2525</v>
      </c>
      <c r="P1421" s="4" t="s">
        <v>6701</v>
      </c>
      <c r="Q1421" s="4" t="s">
        <v>20</v>
      </c>
      <c r="R1421" s="4" t="s">
        <v>22</v>
      </c>
      <c r="S1421" s="4" t="s">
        <v>22</v>
      </c>
      <c r="T1421" s="7">
        <v>48</v>
      </c>
    </row>
    <row r="1422" spans="1:20" s="1" customFormat="1">
      <c r="A1422" s="4" t="s">
        <v>6573</v>
      </c>
      <c r="B1422" s="4" t="s">
        <v>6574</v>
      </c>
      <c r="C1422" s="4" t="s">
        <v>6702</v>
      </c>
      <c r="D1422" s="4" t="s">
        <v>6703</v>
      </c>
      <c r="E1422" s="4" t="s">
        <v>6704</v>
      </c>
      <c r="F1422" s="4" t="s">
        <v>22</v>
      </c>
      <c r="G1422" s="4" t="s">
        <v>59</v>
      </c>
      <c r="H1422" s="4" t="s">
        <v>16</v>
      </c>
      <c r="I1422" s="57">
        <v>28.697499999999998</v>
      </c>
      <c r="J1422" s="5">
        <f t="shared" si="56"/>
        <v>57.394999999999996</v>
      </c>
      <c r="K1422" s="6">
        <v>22</v>
      </c>
      <c r="L1422" s="6"/>
      <c r="M1422" s="4" t="s">
        <v>6705</v>
      </c>
      <c r="N1422" s="4" t="s">
        <v>113</v>
      </c>
      <c r="O1422" s="4" t="s">
        <v>16</v>
      </c>
      <c r="P1422" s="4" t="s">
        <v>6706</v>
      </c>
      <c r="Q1422" s="4" t="s">
        <v>20</v>
      </c>
      <c r="R1422" s="4" t="s">
        <v>22</v>
      </c>
      <c r="S1422" s="4" t="s">
        <v>22</v>
      </c>
      <c r="T1422" s="7">
        <v>48</v>
      </c>
    </row>
    <row r="1423" spans="1:20" s="1" customFormat="1">
      <c r="A1423" s="4" t="s">
        <v>6573</v>
      </c>
      <c r="B1423" s="4" t="s">
        <v>6574</v>
      </c>
      <c r="C1423" s="4" t="s">
        <v>6707</v>
      </c>
      <c r="D1423" s="4" t="s">
        <v>6708</v>
      </c>
      <c r="E1423" s="4" t="s">
        <v>6709</v>
      </c>
      <c r="F1423" s="4" t="s">
        <v>22</v>
      </c>
      <c r="G1423" s="4" t="s">
        <v>59</v>
      </c>
      <c r="H1423" s="4" t="s">
        <v>92</v>
      </c>
      <c r="I1423" s="57">
        <v>28.697499999999998</v>
      </c>
      <c r="J1423" s="5">
        <f t="shared" si="56"/>
        <v>172.185</v>
      </c>
      <c r="K1423" s="6">
        <v>22</v>
      </c>
      <c r="L1423" s="6"/>
      <c r="M1423" s="4" t="s">
        <v>6710</v>
      </c>
      <c r="N1423" s="4" t="s">
        <v>6711</v>
      </c>
      <c r="O1423" s="4" t="s">
        <v>4002</v>
      </c>
      <c r="P1423" s="4" t="s">
        <v>6712</v>
      </c>
      <c r="Q1423" s="4" t="s">
        <v>20</v>
      </c>
      <c r="R1423" s="4" t="s">
        <v>22</v>
      </c>
      <c r="S1423" s="4" t="s">
        <v>22</v>
      </c>
      <c r="T1423" s="7">
        <v>48</v>
      </c>
    </row>
    <row r="1424" spans="1:20" s="1" customFormat="1">
      <c r="A1424" s="4" t="s">
        <v>6573</v>
      </c>
      <c r="B1424" s="4" t="s">
        <v>6574</v>
      </c>
      <c r="C1424" s="4" t="s">
        <v>6713</v>
      </c>
      <c r="D1424" s="4" t="s">
        <v>6714</v>
      </c>
      <c r="E1424" s="4" t="s">
        <v>6715</v>
      </c>
      <c r="F1424" s="4" t="s">
        <v>22</v>
      </c>
      <c r="G1424" s="4" t="s">
        <v>59</v>
      </c>
      <c r="H1424" s="4" t="s">
        <v>813</v>
      </c>
      <c r="I1424" s="57">
        <v>28.697499999999998</v>
      </c>
      <c r="J1424" s="5">
        <f t="shared" si="56"/>
        <v>459.15999999999997</v>
      </c>
      <c r="K1424" s="6">
        <v>22</v>
      </c>
      <c r="L1424" s="6"/>
      <c r="M1424" s="4" t="s">
        <v>6716</v>
      </c>
      <c r="N1424" s="4" t="s">
        <v>5733</v>
      </c>
      <c r="O1424" s="4" t="s">
        <v>6717</v>
      </c>
      <c r="P1424" s="4" t="s">
        <v>6718</v>
      </c>
      <c r="Q1424" s="4" t="s">
        <v>20</v>
      </c>
      <c r="R1424" s="4" t="s">
        <v>22</v>
      </c>
      <c r="S1424" s="4" t="s">
        <v>22</v>
      </c>
      <c r="T1424" s="7">
        <v>48</v>
      </c>
    </row>
    <row r="1425" spans="1:20" s="1" customFormat="1">
      <c r="A1425" s="4" t="s">
        <v>6573</v>
      </c>
      <c r="B1425" s="4" t="s">
        <v>6574</v>
      </c>
      <c r="C1425" s="4" t="s">
        <v>6719</v>
      </c>
      <c r="D1425" s="4" t="s">
        <v>6720</v>
      </c>
      <c r="E1425" s="4" t="s">
        <v>6721</v>
      </c>
      <c r="F1425" s="4" t="s">
        <v>22</v>
      </c>
      <c r="G1425" s="4" t="s">
        <v>59</v>
      </c>
      <c r="H1425" s="4" t="s">
        <v>92</v>
      </c>
      <c r="I1425" s="57">
        <v>28.697499999999998</v>
      </c>
      <c r="J1425" s="5">
        <f t="shared" si="56"/>
        <v>172.185</v>
      </c>
      <c r="K1425" s="6">
        <v>22</v>
      </c>
      <c r="L1425" s="6"/>
      <c r="M1425" s="4" t="s">
        <v>6722</v>
      </c>
      <c r="N1425" s="4" t="s">
        <v>6711</v>
      </c>
      <c r="O1425" s="4" t="s">
        <v>4002</v>
      </c>
      <c r="P1425" s="4" t="s">
        <v>6723</v>
      </c>
      <c r="Q1425" s="4" t="s">
        <v>20</v>
      </c>
      <c r="R1425" s="4" t="s">
        <v>22</v>
      </c>
      <c r="S1425" s="4" t="s">
        <v>22</v>
      </c>
      <c r="T1425" s="7">
        <v>48</v>
      </c>
    </row>
    <row r="1426" spans="1:20" s="1" customFormat="1">
      <c r="A1426" s="4" t="s">
        <v>6573</v>
      </c>
      <c r="B1426" s="4" t="s">
        <v>6574</v>
      </c>
      <c r="C1426" s="4" t="s">
        <v>6724</v>
      </c>
      <c r="D1426" s="4" t="s">
        <v>6725</v>
      </c>
      <c r="E1426" s="4" t="s">
        <v>6726</v>
      </c>
      <c r="F1426" s="4" t="s">
        <v>22</v>
      </c>
      <c r="G1426" s="4" t="s">
        <v>59</v>
      </c>
      <c r="H1426" s="4" t="s">
        <v>813</v>
      </c>
      <c r="I1426" s="57">
        <v>28.697499999999998</v>
      </c>
      <c r="J1426" s="5">
        <f t="shared" si="56"/>
        <v>459.15999999999997</v>
      </c>
      <c r="K1426" s="6">
        <v>22</v>
      </c>
      <c r="L1426" s="6"/>
      <c r="M1426" s="4" t="s">
        <v>6727</v>
      </c>
      <c r="N1426" s="4" t="s">
        <v>5733</v>
      </c>
      <c r="O1426" s="4" t="s">
        <v>6717</v>
      </c>
      <c r="P1426" s="4" t="s">
        <v>6728</v>
      </c>
      <c r="Q1426" s="4" t="s">
        <v>20</v>
      </c>
      <c r="R1426" s="4" t="s">
        <v>22</v>
      </c>
      <c r="S1426" s="4" t="s">
        <v>22</v>
      </c>
      <c r="T1426" s="7">
        <v>48</v>
      </c>
    </row>
    <row r="1427" spans="1:20" s="1" customFormat="1">
      <c r="A1427" s="4" t="s">
        <v>6573</v>
      </c>
      <c r="B1427" s="4" t="s">
        <v>6574</v>
      </c>
      <c r="C1427" s="4" t="s">
        <v>6729</v>
      </c>
      <c r="D1427" s="4" t="s">
        <v>6730</v>
      </c>
      <c r="E1427" s="4" t="s">
        <v>6731</v>
      </c>
      <c r="F1427" s="4" t="s">
        <v>22</v>
      </c>
      <c r="G1427" s="4" t="s">
        <v>59</v>
      </c>
      <c r="H1427" s="4" t="s">
        <v>117</v>
      </c>
      <c r="I1427" s="57">
        <v>28.697499999999998</v>
      </c>
      <c r="J1427" s="5">
        <f t="shared" si="56"/>
        <v>401.76499999999999</v>
      </c>
      <c r="K1427" s="6">
        <v>22</v>
      </c>
      <c r="L1427" s="6"/>
      <c r="M1427" s="4" t="s">
        <v>6732</v>
      </c>
      <c r="N1427" s="4" t="s">
        <v>5017</v>
      </c>
      <c r="O1427" s="4" t="s">
        <v>6690</v>
      </c>
      <c r="P1427" s="4" t="s">
        <v>6733</v>
      </c>
      <c r="Q1427" s="4" t="s">
        <v>20</v>
      </c>
      <c r="R1427" s="4" t="s">
        <v>22</v>
      </c>
      <c r="S1427" s="4" t="s">
        <v>22</v>
      </c>
      <c r="T1427" s="7">
        <v>48</v>
      </c>
    </row>
    <row r="1428" spans="1:20" s="1" customFormat="1">
      <c r="A1428" s="4" t="s">
        <v>6573</v>
      </c>
      <c r="B1428" s="4" t="s">
        <v>6574</v>
      </c>
      <c r="C1428" s="4" t="s">
        <v>6734</v>
      </c>
      <c r="D1428" s="4" t="s">
        <v>6735</v>
      </c>
      <c r="E1428" s="4" t="s">
        <v>6736</v>
      </c>
      <c r="F1428" s="4" t="s">
        <v>22</v>
      </c>
      <c r="G1428" s="4" t="s">
        <v>59</v>
      </c>
      <c r="H1428" s="4" t="s">
        <v>117</v>
      </c>
      <c r="I1428" s="57">
        <v>28.697499999999998</v>
      </c>
      <c r="J1428" s="5">
        <f t="shared" si="56"/>
        <v>401.76499999999999</v>
      </c>
      <c r="K1428" s="6">
        <v>22</v>
      </c>
      <c r="L1428" s="6"/>
      <c r="M1428" s="4" t="s">
        <v>6737</v>
      </c>
      <c r="N1428" s="4" t="s">
        <v>6689</v>
      </c>
      <c r="O1428" s="4" t="s">
        <v>6690</v>
      </c>
      <c r="P1428" s="4" t="s">
        <v>6738</v>
      </c>
      <c r="Q1428" s="4" t="s">
        <v>20</v>
      </c>
      <c r="R1428" s="4" t="s">
        <v>22</v>
      </c>
      <c r="S1428" s="4" t="s">
        <v>22</v>
      </c>
      <c r="T1428" s="7">
        <v>48</v>
      </c>
    </row>
    <row r="1429" spans="1:20" s="1" customFormat="1">
      <c r="A1429" s="4" t="s">
        <v>6573</v>
      </c>
      <c r="B1429" s="4" t="s">
        <v>6574</v>
      </c>
      <c r="C1429" s="4" t="s">
        <v>6739</v>
      </c>
      <c r="D1429" s="4" t="s">
        <v>6740</v>
      </c>
      <c r="E1429" s="4" t="s">
        <v>6741</v>
      </c>
      <c r="F1429" s="4" t="s">
        <v>22</v>
      </c>
      <c r="G1429" s="4" t="s">
        <v>59</v>
      </c>
      <c r="H1429" s="4" t="s">
        <v>92</v>
      </c>
      <c r="I1429" s="57">
        <v>28.697499999999998</v>
      </c>
      <c r="J1429" s="5">
        <f t="shared" si="56"/>
        <v>172.185</v>
      </c>
      <c r="K1429" s="6">
        <v>22</v>
      </c>
      <c r="L1429" s="6"/>
      <c r="M1429" s="4" t="s">
        <v>6742</v>
      </c>
      <c r="N1429" s="4" t="s">
        <v>6667</v>
      </c>
      <c r="O1429" s="4" t="s">
        <v>4002</v>
      </c>
      <c r="P1429" s="4" t="s">
        <v>6743</v>
      </c>
      <c r="Q1429" s="4" t="s">
        <v>20</v>
      </c>
      <c r="R1429" s="4" t="s">
        <v>22</v>
      </c>
      <c r="S1429" s="4" t="s">
        <v>22</v>
      </c>
      <c r="T1429" s="7">
        <v>48</v>
      </c>
    </row>
    <row r="1430" spans="1:20" s="1" customFormat="1">
      <c r="A1430" s="4" t="s">
        <v>6573</v>
      </c>
      <c r="B1430" s="4" t="s">
        <v>6574</v>
      </c>
      <c r="C1430" s="4" t="s">
        <v>6744</v>
      </c>
      <c r="D1430" s="4" t="s">
        <v>6745</v>
      </c>
      <c r="E1430" s="4" t="s">
        <v>6746</v>
      </c>
      <c r="F1430" s="4" t="s">
        <v>22</v>
      </c>
      <c r="G1430" s="4" t="s">
        <v>59</v>
      </c>
      <c r="H1430" s="4" t="s">
        <v>92</v>
      </c>
      <c r="I1430" s="57">
        <v>28.697499999999998</v>
      </c>
      <c r="J1430" s="5">
        <f t="shared" si="56"/>
        <v>172.185</v>
      </c>
      <c r="K1430" s="6">
        <v>22</v>
      </c>
      <c r="L1430" s="6"/>
      <c r="M1430" s="4" t="s">
        <v>6747</v>
      </c>
      <c r="N1430" s="4" t="s">
        <v>118</v>
      </c>
      <c r="O1430" s="4" t="s">
        <v>4002</v>
      </c>
      <c r="P1430" s="4" t="s">
        <v>6748</v>
      </c>
      <c r="Q1430" s="4" t="s">
        <v>20</v>
      </c>
      <c r="R1430" s="4" t="s">
        <v>22</v>
      </c>
      <c r="S1430" s="4" t="s">
        <v>22</v>
      </c>
      <c r="T1430" s="7">
        <v>48</v>
      </c>
    </row>
    <row r="1431" spans="1:20" s="1" customFormat="1">
      <c r="A1431" s="4" t="s">
        <v>6573</v>
      </c>
      <c r="B1431" s="4" t="s">
        <v>6574</v>
      </c>
      <c r="C1431" s="4" t="s">
        <v>6749</v>
      </c>
      <c r="D1431" s="4" t="s">
        <v>6750</v>
      </c>
      <c r="E1431" s="4" t="s">
        <v>6751</v>
      </c>
      <c r="F1431" s="4" t="s">
        <v>22</v>
      </c>
      <c r="G1431" s="4" t="s">
        <v>59</v>
      </c>
      <c r="H1431" s="4" t="s">
        <v>92</v>
      </c>
      <c r="I1431" s="57">
        <v>28.697499999999998</v>
      </c>
      <c r="J1431" s="5">
        <f t="shared" si="56"/>
        <v>172.185</v>
      </c>
      <c r="K1431" s="6">
        <v>22</v>
      </c>
      <c r="L1431" s="6"/>
      <c r="M1431" s="4" t="s">
        <v>4728</v>
      </c>
      <c r="N1431" s="4" t="s">
        <v>6667</v>
      </c>
      <c r="O1431" s="4" t="s">
        <v>4002</v>
      </c>
      <c r="P1431" s="4" t="s">
        <v>6752</v>
      </c>
      <c r="Q1431" s="4" t="s">
        <v>20</v>
      </c>
      <c r="R1431" s="4" t="s">
        <v>22</v>
      </c>
      <c r="S1431" s="4" t="s">
        <v>22</v>
      </c>
      <c r="T1431" s="7">
        <v>48</v>
      </c>
    </row>
    <row r="1432" spans="1:20" s="1" customFormat="1">
      <c r="A1432" s="4" t="s">
        <v>6573</v>
      </c>
      <c r="B1432" s="4" t="s">
        <v>6574</v>
      </c>
      <c r="C1432" s="4" t="s">
        <v>6753</v>
      </c>
      <c r="D1432" s="4" t="s">
        <v>6754</v>
      </c>
      <c r="E1432" s="4" t="s">
        <v>6755</v>
      </c>
      <c r="F1432" s="4" t="s">
        <v>22</v>
      </c>
      <c r="G1432" s="4" t="s">
        <v>59</v>
      </c>
      <c r="H1432" s="4" t="s">
        <v>366</v>
      </c>
      <c r="I1432" s="57">
        <v>28.697499999999998</v>
      </c>
      <c r="J1432" s="5">
        <f t="shared" si="56"/>
        <v>229.57999999999998</v>
      </c>
      <c r="K1432" s="6">
        <v>22</v>
      </c>
      <c r="L1432" s="6"/>
      <c r="M1432" s="4" t="s">
        <v>6756</v>
      </c>
      <c r="N1432" s="4" t="s">
        <v>70</v>
      </c>
      <c r="O1432" s="4" t="s">
        <v>366</v>
      </c>
      <c r="P1432" s="4" t="s">
        <v>6757</v>
      </c>
      <c r="Q1432" s="4" t="s">
        <v>20</v>
      </c>
      <c r="R1432" s="4" t="s">
        <v>22</v>
      </c>
      <c r="S1432" s="4" t="s">
        <v>22</v>
      </c>
      <c r="T1432" s="7">
        <v>48</v>
      </c>
    </row>
    <row r="1433" spans="1:20" s="1" customFormat="1">
      <c r="A1433" s="4" t="s">
        <v>6573</v>
      </c>
      <c r="B1433" s="4" t="s">
        <v>6574</v>
      </c>
      <c r="C1433" s="4" t="s">
        <v>6758</v>
      </c>
      <c r="D1433" s="4" t="s">
        <v>6759</v>
      </c>
      <c r="E1433" s="4" t="s">
        <v>6760</v>
      </c>
      <c r="F1433" s="4" t="s">
        <v>22</v>
      </c>
      <c r="G1433" s="4" t="s">
        <v>59</v>
      </c>
      <c r="H1433" s="4" t="s">
        <v>117</v>
      </c>
      <c r="I1433" s="57">
        <v>28.697499999999998</v>
      </c>
      <c r="J1433" s="5">
        <f t="shared" si="56"/>
        <v>401.76499999999999</v>
      </c>
      <c r="K1433" s="6">
        <v>22</v>
      </c>
      <c r="L1433" s="6"/>
      <c r="M1433" s="4" t="s">
        <v>6761</v>
      </c>
      <c r="N1433" s="4" t="s">
        <v>6689</v>
      </c>
      <c r="O1433" s="4" t="s">
        <v>6690</v>
      </c>
      <c r="P1433" s="4" t="s">
        <v>6762</v>
      </c>
      <c r="Q1433" s="4" t="s">
        <v>20</v>
      </c>
      <c r="R1433" s="4" t="s">
        <v>22</v>
      </c>
      <c r="S1433" s="4" t="s">
        <v>22</v>
      </c>
      <c r="T1433" s="7">
        <v>48</v>
      </c>
    </row>
    <row r="1434" spans="1:20" s="1" customFormat="1">
      <c r="A1434" s="4" t="s">
        <v>6573</v>
      </c>
      <c r="B1434" s="4" t="s">
        <v>6574</v>
      </c>
      <c r="C1434" s="4" t="s">
        <v>6763</v>
      </c>
      <c r="D1434" s="4" t="s">
        <v>6764</v>
      </c>
      <c r="E1434" s="4" t="s">
        <v>6765</v>
      </c>
      <c r="F1434" s="4" t="s">
        <v>22</v>
      </c>
      <c r="G1434" s="4" t="s">
        <v>59</v>
      </c>
      <c r="H1434" s="4" t="s">
        <v>16</v>
      </c>
      <c r="I1434" s="57">
        <v>28.697499999999998</v>
      </c>
      <c r="J1434" s="5">
        <f t="shared" si="56"/>
        <v>57.394999999999996</v>
      </c>
      <c r="K1434" s="6">
        <v>22</v>
      </c>
      <c r="L1434" s="6"/>
      <c r="M1434" s="4" t="s">
        <v>5330</v>
      </c>
      <c r="N1434" s="4" t="s">
        <v>2789</v>
      </c>
      <c r="O1434" s="4" t="s">
        <v>16</v>
      </c>
      <c r="P1434" s="4" t="s">
        <v>6766</v>
      </c>
      <c r="Q1434" s="4" t="s">
        <v>20</v>
      </c>
      <c r="R1434" s="4" t="s">
        <v>22</v>
      </c>
      <c r="S1434" s="4" t="s">
        <v>22</v>
      </c>
      <c r="T1434" s="7">
        <v>48</v>
      </c>
    </row>
    <row r="1435" spans="1:20" s="1" customFormat="1">
      <c r="A1435" s="4" t="s">
        <v>6573</v>
      </c>
      <c r="B1435" s="4" t="s">
        <v>6574</v>
      </c>
      <c r="C1435" s="4" t="s">
        <v>6767</v>
      </c>
      <c r="D1435" s="4" t="s">
        <v>6768</v>
      </c>
      <c r="E1435" s="4" t="s">
        <v>6769</v>
      </c>
      <c r="F1435" s="4" t="s">
        <v>22</v>
      </c>
      <c r="G1435" s="4" t="s">
        <v>59</v>
      </c>
      <c r="H1435" s="4" t="s">
        <v>448</v>
      </c>
      <c r="I1435" s="57">
        <v>28.697499999999998</v>
      </c>
      <c r="J1435" s="5">
        <f t="shared" si="56"/>
        <v>344.37</v>
      </c>
      <c r="K1435" s="6">
        <v>22</v>
      </c>
      <c r="L1435" s="6"/>
      <c r="M1435" s="4" t="s">
        <v>6770</v>
      </c>
      <c r="N1435" s="4" t="s">
        <v>3055</v>
      </c>
      <c r="O1435" s="4" t="s">
        <v>6661</v>
      </c>
      <c r="P1435" s="4" t="s">
        <v>6771</v>
      </c>
      <c r="Q1435" s="4" t="s">
        <v>20</v>
      </c>
      <c r="R1435" s="4" t="s">
        <v>22</v>
      </c>
      <c r="S1435" s="4" t="s">
        <v>22</v>
      </c>
      <c r="T1435" s="7">
        <v>48</v>
      </c>
    </row>
    <row r="1436" spans="1:20" s="1" customFormat="1">
      <c r="A1436" s="4" t="s">
        <v>6573</v>
      </c>
      <c r="B1436" s="4" t="s">
        <v>6574</v>
      </c>
      <c r="C1436" s="4" t="s">
        <v>6772</v>
      </c>
      <c r="D1436" s="4" t="s">
        <v>6773</v>
      </c>
      <c r="E1436" s="4" t="s">
        <v>6774</v>
      </c>
      <c r="F1436" s="4" t="s">
        <v>22</v>
      </c>
      <c r="G1436" s="4" t="s">
        <v>59</v>
      </c>
      <c r="H1436" s="4" t="s">
        <v>27</v>
      </c>
      <c r="I1436" s="57">
        <v>28.697499999999998</v>
      </c>
      <c r="J1436" s="5">
        <f t="shared" si="56"/>
        <v>28.697499999999998</v>
      </c>
      <c r="K1436" s="6">
        <v>22</v>
      </c>
      <c r="L1436" s="6"/>
      <c r="M1436" s="4" t="s">
        <v>6775</v>
      </c>
      <c r="N1436" s="4" t="s">
        <v>493</v>
      </c>
      <c r="O1436" s="4" t="s">
        <v>27</v>
      </c>
      <c r="P1436" s="4" t="s">
        <v>6776</v>
      </c>
      <c r="Q1436" s="4" t="s">
        <v>20</v>
      </c>
      <c r="R1436" s="4" t="s">
        <v>22</v>
      </c>
      <c r="S1436" s="4" t="s">
        <v>22</v>
      </c>
      <c r="T1436" s="7">
        <v>48</v>
      </c>
    </row>
    <row r="1437" spans="1:20" s="1" customFormat="1">
      <c r="A1437" s="4" t="s">
        <v>6573</v>
      </c>
      <c r="B1437" s="4" t="s">
        <v>6574</v>
      </c>
      <c r="C1437" s="4" t="s">
        <v>6777</v>
      </c>
      <c r="D1437" s="4" t="s">
        <v>6778</v>
      </c>
      <c r="E1437" s="4" t="s">
        <v>6779</v>
      </c>
      <c r="F1437" s="4" t="s">
        <v>22</v>
      </c>
      <c r="G1437" s="4" t="s">
        <v>59</v>
      </c>
      <c r="H1437" s="4" t="s">
        <v>110</v>
      </c>
      <c r="I1437" s="57">
        <v>28.697499999999998</v>
      </c>
      <c r="J1437" s="5">
        <f t="shared" si="56"/>
        <v>286.97499999999997</v>
      </c>
      <c r="K1437" s="6">
        <v>22</v>
      </c>
      <c r="L1437" s="6"/>
      <c r="M1437" s="4" t="s">
        <v>1810</v>
      </c>
      <c r="N1437" s="4" t="s">
        <v>2993</v>
      </c>
      <c r="O1437" s="4" t="s">
        <v>1666</v>
      </c>
      <c r="P1437" s="4" t="s">
        <v>6780</v>
      </c>
      <c r="Q1437" s="4" t="s">
        <v>20</v>
      </c>
      <c r="R1437" s="4" t="s">
        <v>22</v>
      </c>
      <c r="S1437" s="4" t="s">
        <v>22</v>
      </c>
      <c r="T1437" s="7">
        <v>48</v>
      </c>
    </row>
    <row r="1438" spans="1:20" s="1" customFormat="1">
      <c r="A1438" s="4" t="s">
        <v>6573</v>
      </c>
      <c r="B1438" s="4" t="s">
        <v>6574</v>
      </c>
      <c r="C1438" s="4" t="s">
        <v>6781</v>
      </c>
      <c r="D1438" s="4" t="s">
        <v>6782</v>
      </c>
      <c r="E1438" s="4" t="s">
        <v>6783</v>
      </c>
      <c r="F1438" s="4" t="s">
        <v>22</v>
      </c>
      <c r="G1438" s="4" t="s">
        <v>59</v>
      </c>
      <c r="H1438" s="4" t="s">
        <v>448</v>
      </c>
      <c r="I1438" s="57">
        <v>28.697499999999998</v>
      </c>
      <c r="J1438" s="5">
        <f t="shared" si="56"/>
        <v>344.37</v>
      </c>
      <c r="K1438" s="6">
        <v>22</v>
      </c>
      <c r="L1438" s="6"/>
      <c r="M1438" s="4" t="s">
        <v>6784</v>
      </c>
      <c r="N1438" s="4" t="s">
        <v>6660</v>
      </c>
      <c r="O1438" s="4" t="s">
        <v>6661</v>
      </c>
      <c r="P1438" s="4" t="s">
        <v>6785</v>
      </c>
      <c r="Q1438" s="4" t="s">
        <v>20</v>
      </c>
      <c r="R1438" s="4" t="s">
        <v>22</v>
      </c>
      <c r="S1438" s="4" t="s">
        <v>22</v>
      </c>
      <c r="T1438" s="7">
        <v>48</v>
      </c>
    </row>
    <row r="1439" spans="1:20" s="1" customFormat="1">
      <c r="A1439" s="4" t="s">
        <v>6573</v>
      </c>
      <c r="B1439" s="4" t="s">
        <v>6574</v>
      </c>
      <c r="C1439" s="4" t="s">
        <v>6786</v>
      </c>
      <c r="D1439" s="4" t="s">
        <v>6787</v>
      </c>
      <c r="E1439" s="4" t="s">
        <v>6788</v>
      </c>
      <c r="F1439" s="4" t="s">
        <v>22</v>
      </c>
      <c r="G1439" s="4" t="s">
        <v>59</v>
      </c>
      <c r="H1439" s="4" t="s">
        <v>92</v>
      </c>
      <c r="I1439" s="57">
        <v>28.697499999999998</v>
      </c>
      <c r="J1439" s="5">
        <f t="shared" si="56"/>
        <v>172.185</v>
      </c>
      <c r="K1439" s="6">
        <v>22</v>
      </c>
      <c r="L1439" s="6"/>
      <c r="M1439" s="4" t="s">
        <v>6678</v>
      </c>
      <c r="N1439" s="4" t="s">
        <v>118</v>
      </c>
      <c r="O1439" s="4" t="s">
        <v>4002</v>
      </c>
      <c r="P1439" s="4" t="s">
        <v>6789</v>
      </c>
      <c r="Q1439" s="4" t="s">
        <v>20</v>
      </c>
      <c r="R1439" s="4" t="s">
        <v>22</v>
      </c>
      <c r="S1439" s="4" t="s">
        <v>22</v>
      </c>
      <c r="T1439" s="7">
        <v>48</v>
      </c>
    </row>
    <row r="1440" spans="1:20" s="1" customFormat="1">
      <c r="A1440" s="4" t="s">
        <v>6573</v>
      </c>
      <c r="B1440" s="4" t="s">
        <v>6574</v>
      </c>
      <c r="C1440" s="4" t="s">
        <v>6790</v>
      </c>
      <c r="D1440" s="4" t="s">
        <v>6791</v>
      </c>
      <c r="E1440" s="6" t="s">
        <v>6788</v>
      </c>
      <c r="F1440" s="4" t="s">
        <v>22</v>
      </c>
      <c r="G1440" s="4" t="s">
        <v>59</v>
      </c>
      <c r="H1440" s="4" t="s">
        <v>92</v>
      </c>
      <c r="I1440" s="57">
        <v>28.697499999999998</v>
      </c>
      <c r="J1440" s="5">
        <f t="shared" si="56"/>
        <v>172.185</v>
      </c>
      <c r="K1440" s="6">
        <v>22</v>
      </c>
      <c r="L1440" s="6" t="s">
        <v>6788</v>
      </c>
      <c r="M1440" s="4" t="s">
        <v>6792</v>
      </c>
      <c r="N1440" s="4" t="s">
        <v>70</v>
      </c>
      <c r="O1440" s="4" t="s">
        <v>92</v>
      </c>
      <c r="P1440" s="4" t="s">
        <v>6793</v>
      </c>
      <c r="Q1440" s="4" t="s">
        <v>20</v>
      </c>
      <c r="R1440" s="4" t="s">
        <v>22</v>
      </c>
      <c r="S1440" s="4" t="s">
        <v>22</v>
      </c>
      <c r="T1440" s="7">
        <v>48</v>
      </c>
    </row>
    <row r="1441" spans="1:20" s="1" customFormat="1">
      <c r="A1441" s="4" t="s">
        <v>6573</v>
      </c>
      <c r="B1441" s="4" t="s">
        <v>6574</v>
      </c>
      <c r="C1441" s="4" t="s">
        <v>6794</v>
      </c>
      <c r="D1441" s="4" t="s">
        <v>6795</v>
      </c>
      <c r="E1441" s="6" t="s">
        <v>6796</v>
      </c>
      <c r="F1441" s="4" t="s">
        <v>22</v>
      </c>
      <c r="G1441" s="4" t="s">
        <v>59</v>
      </c>
      <c r="H1441" s="4" t="s">
        <v>254</v>
      </c>
      <c r="I1441" s="57">
        <v>28.697499999999998</v>
      </c>
      <c r="J1441" s="5">
        <f t="shared" si="56"/>
        <v>114.78999999999999</v>
      </c>
      <c r="K1441" s="6">
        <v>22</v>
      </c>
      <c r="L1441" s="6" t="s">
        <v>6796</v>
      </c>
      <c r="M1441" s="4" t="s">
        <v>6797</v>
      </c>
      <c r="N1441" s="4" t="s">
        <v>3941</v>
      </c>
      <c r="O1441" s="4" t="s">
        <v>2525</v>
      </c>
      <c r="P1441" s="4" t="s">
        <v>6798</v>
      </c>
      <c r="Q1441" s="4" t="s">
        <v>20</v>
      </c>
      <c r="R1441" s="4" t="s">
        <v>22</v>
      </c>
      <c r="S1441" s="4" t="s">
        <v>22</v>
      </c>
      <c r="T1441" s="7">
        <v>48</v>
      </c>
    </row>
    <row r="1442" spans="1:20" s="1" customFormat="1">
      <c r="A1442" s="4" t="s">
        <v>6573</v>
      </c>
      <c r="B1442" s="4" t="s">
        <v>6574</v>
      </c>
      <c r="C1442" s="4" t="s">
        <v>6799</v>
      </c>
      <c r="D1442" s="4" t="s">
        <v>6800</v>
      </c>
      <c r="E1442" s="4" t="s">
        <v>6801</v>
      </c>
      <c r="F1442" s="4" t="s">
        <v>22</v>
      </c>
      <c r="G1442" s="4" t="s">
        <v>59</v>
      </c>
      <c r="H1442" s="4" t="s">
        <v>366</v>
      </c>
      <c r="I1442" s="57">
        <v>28.697499999999998</v>
      </c>
      <c r="J1442" s="5">
        <f t="shared" si="56"/>
        <v>229.57999999999998</v>
      </c>
      <c r="K1442" s="6">
        <v>22</v>
      </c>
      <c r="L1442" s="6"/>
      <c r="M1442" s="4" t="s">
        <v>6802</v>
      </c>
      <c r="N1442" s="4" t="s">
        <v>6803</v>
      </c>
      <c r="O1442" s="4" t="s">
        <v>6696</v>
      </c>
      <c r="P1442" s="4" t="s">
        <v>6804</v>
      </c>
      <c r="Q1442" s="4" t="s">
        <v>20</v>
      </c>
      <c r="R1442" s="4" t="s">
        <v>22</v>
      </c>
      <c r="S1442" s="4" t="s">
        <v>22</v>
      </c>
      <c r="T1442" s="7">
        <v>48</v>
      </c>
    </row>
    <row r="1443" spans="1:20" s="1" customFormat="1">
      <c r="A1443" s="4" t="s">
        <v>6573</v>
      </c>
      <c r="B1443" s="4" t="s">
        <v>6574</v>
      </c>
      <c r="C1443" s="4" t="s">
        <v>6805</v>
      </c>
      <c r="D1443" s="4" t="s">
        <v>6806</v>
      </c>
      <c r="E1443" s="4" t="s">
        <v>6807</v>
      </c>
      <c r="F1443" s="4" t="s">
        <v>22</v>
      </c>
      <c r="G1443" s="4" t="s">
        <v>59</v>
      </c>
      <c r="H1443" s="4" t="s">
        <v>448</v>
      </c>
      <c r="I1443" s="57">
        <v>28.697499999999998</v>
      </c>
      <c r="J1443" s="5">
        <f t="shared" si="56"/>
        <v>344.37</v>
      </c>
      <c r="K1443" s="6">
        <v>22</v>
      </c>
      <c r="L1443" s="6"/>
      <c r="M1443" s="4" t="s">
        <v>6808</v>
      </c>
      <c r="N1443" s="4" t="s">
        <v>3055</v>
      </c>
      <c r="O1443" s="4" t="s">
        <v>6661</v>
      </c>
      <c r="P1443" s="4" t="s">
        <v>6809</v>
      </c>
      <c r="Q1443" s="4" t="s">
        <v>20</v>
      </c>
      <c r="R1443" s="4" t="s">
        <v>22</v>
      </c>
      <c r="S1443" s="4" t="s">
        <v>22</v>
      </c>
      <c r="T1443" s="7">
        <v>48</v>
      </c>
    </row>
    <row r="1444" spans="1:20" s="1" customFormat="1">
      <c r="A1444" s="4" t="s">
        <v>6573</v>
      </c>
      <c r="B1444" s="4" t="s">
        <v>6574</v>
      </c>
      <c r="C1444" s="4" t="s">
        <v>6810</v>
      </c>
      <c r="D1444" s="4" t="s">
        <v>6811</v>
      </c>
      <c r="E1444" s="4" t="s">
        <v>6812</v>
      </c>
      <c r="F1444" s="4" t="s">
        <v>22</v>
      </c>
      <c r="G1444" s="4" t="s">
        <v>59</v>
      </c>
      <c r="H1444" s="4" t="s">
        <v>117</v>
      </c>
      <c r="I1444" s="57">
        <v>28.697499999999998</v>
      </c>
      <c r="J1444" s="5">
        <f t="shared" si="56"/>
        <v>401.76499999999999</v>
      </c>
      <c r="K1444" s="6">
        <v>22</v>
      </c>
      <c r="L1444" s="6"/>
      <c r="M1444" s="4" t="s">
        <v>6813</v>
      </c>
      <c r="N1444" s="4" t="s">
        <v>6689</v>
      </c>
      <c r="O1444" s="4" t="s">
        <v>6690</v>
      </c>
      <c r="P1444" s="4" t="s">
        <v>6814</v>
      </c>
      <c r="Q1444" s="4" t="s">
        <v>20</v>
      </c>
      <c r="R1444" s="4" t="s">
        <v>22</v>
      </c>
      <c r="S1444" s="4" t="s">
        <v>22</v>
      </c>
      <c r="T1444" s="7">
        <v>48</v>
      </c>
    </row>
    <row r="1445" spans="1:20" s="1" customFormat="1">
      <c r="A1445" s="4" t="s">
        <v>6573</v>
      </c>
      <c r="B1445" s="4" t="s">
        <v>6574</v>
      </c>
      <c r="C1445" s="4" t="s">
        <v>6815</v>
      </c>
      <c r="D1445" s="4" t="s">
        <v>6816</v>
      </c>
      <c r="E1445" s="4" t="s">
        <v>6817</v>
      </c>
      <c r="F1445" s="4" t="s">
        <v>22</v>
      </c>
      <c r="G1445" s="4" t="s">
        <v>59</v>
      </c>
      <c r="H1445" s="4" t="s">
        <v>448</v>
      </c>
      <c r="I1445" s="57">
        <v>28.697499999999998</v>
      </c>
      <c r="J1445" s="5">
        <f t="shared" si="56"/>
        <v>344.37</v>
      </c>
      <c r="K1445" s="6">
        <v>22</v>
      </c>
      <c r="L1445" s="6"/>
      <c r="M1445" s="4" t="s">
        <v>6818</v>
      </c>
      <c r="N1445" s="4" t="s">
        <v>118</v>
      </c>
      <c r="O1445" s="4" t="s">
        <v>6661</v>
      </c>
      <c r="P1445" s="4" t="s">
        <v>6819</v>
      </c>
      <c r="Q1445" s="4" t="s">
        <v>20</v>
      </c>
      <c r="R1445" s="4" t="s">
        <v>22</v>
      </c>
      <c r="S1445" s="4" t="s">
        <v>22</v>
      </c>
      <c r="T1445" s="7">
        <v>48</v>
      </c>
    </row>
    <row r="1446" spans="1:20" s="1" customFormat="1">
      <c r="A1446" s="4" t="s">
        <v>6573</v>
      </c>
      <c r="B1446" s="4" t="s">
        <v>6574</v>
      </c>
      <c r="C1446" s="4" t="s">
        <v>6820</v>
      </c>
      <c r="D1446" s="4" t="s">
        <v>6821</v>
      </c>
      <c r="E1446" s="4" t="s">
        <v>6822</v>
      </c>
      <c r="F1446" s="4" t="s">
        <v>22</v>
      </c>
      <c r="G1446" s="4" t="s">
        <v>59</v>
      </c>
      <c r="H1446" s="4" t="s">
        <v>2136</v>
      </c>
      <c r="I1446" s="57">
        <v>28.697499999999998</v>
      </c>
      <c r="J1446" s="5">
        <f t="shared" si="56"/>
        <v>545.25249999999994</v>
      </c>
      <c r="K1446" s="6">
        <v>22</v>
      </c>
      <c r="L1446" s="6"/>
      <c r="M1446" s="4" t="s">
        <v>6823</v>
      </c>
      <c r="N1446" s="4" t="s">
        <v>118</v>
      </c>
      <c r="O1446" s="4" t="s">
        <v>6824</v>
      </c>
      <c r="P1446" s="4" t="s">
        <v>6825</v>
      </c>
      <c r="Q1446" s="4" t="s">
        <v>20</v>
      </c>
      <c r="R1446" s="4" t="s">
        <v>22</v>
      </c>
      <c r="S1446" s="4" t="s">
        <v>22</v>
      </c>
      <c r="T1446" s="7">
        <v>48</v>
      </c>
    </row>
    <row r="1447" spans="1:20" s="1" customFormat="1">
      <c r="A1447" s="4" t="s">
        <v>6573</v>
      </c>
      <c r="B1447" s="4" t="s">
        <v>6574</v>
      </c>
      <c r="C1447" s="4" t="s">
        <v>6826</v>
      </c>
      <c r="D1447" s="4" t="s">
        <v>6827</v>
      </c>
      <c r="E1447" s="4" t="s">
        <v>6828</v>
      </c>
      <c r="F1447" s="4" t="s">
        <v>22</v>
      </c>
      <c r="G1447" s="4" t="s">
        <v>59</v>
      </c>
      <c r="H1447" s="4" t="s">
        <v>201</v>
      </c>
      <c r="I1447" s="57">
        <v>63.992500000000007</v>
      </c>
      <c r="J1447" s="5">
        <f t="shared" si="56"/>
        <v>191.97750000000002</v>
      </c>
      <c r="K1447" s="6">
        <v>22</v>
      </c>
      <c r="L1447" s="6"/>
      <c r="M1447" s="4" t="s">
        <v>6829</v>
      </c>
      <c r="N1447" s="4" t="s">
        <v>1190</v>
      </c>
      <c r="O1447" s="4" t="s">
        <v>1964</v>
      </c>
      <c r="P1447" s="4" t="s">
        <v>6830</v>
      </c>
      <c r="Q1447" s="4" t="s">
        <v>20</v>
      </c>
      <c r="R1447" s="4" t="s">
        <v>22</v>
      </c>
      <c r="S1447" s="4" t="s">
        <v>22</v>
      </c>
      <c r="T1447" s="7">
        <v>48</v>
      </c>
    </row>
    <row r="1448" spans="1:20" s="1" customFormat="1">
      <c r="A1448" s="4" t="s">
        <v>6573</v>
      </c>
      <c r="B1448" s="4" t="s">
        <v>6574</v>
      </c>
      <c r="C1448" s="4" t="s">
        <v>6831</v>
      </c>
      <c r="D1448" s="4" t="s">
        <v>6832</v>
      </c>
      <c r="E1448" s="4" t="s">
        <v>6833</v>
      </c>
      <c r="F1448" s="4" t="s">
        <v>22</v>
      </c>
      <c r="G1448" s="4" t="s">
        <v>59</v>
      </c>
      <c r="H1448" s="4" t="s">
        <v>254</v>
      </c>
      <c r="I1448" s="57">
        <v>28.697499999999998</v>
      </c>
      <c r="J1448" s="5">
        <f t="shared" ref="J1448:J1469" si="57">H1448*I1448</f>
        <v>114.78999999999999</v>
      </c>
      <c r="K1448" s="6">
        <v>22</v>
      </c>
      <c r="L1448" s="6"/>
      <c r="M1448" s="4" t="s">
        <v>6797</v>
      </c>
      <c r="N1448" s="4" t="s">
        <v>3941</v>
      </c>
      <c r="O1448" s="4" t="s">
        <v>2525</v>
      </c>
      <c r="P1448" s="4" t="s">
        <v>6834</v>
      </c>
      <c r="Q1448" s="4" t="s">
        <v>20</v>
      </c>
      <c r="R1448" s="4" t="s">
        <v>22</v>
      </c>
      <c r="S1448" s="4" t="s">
        <v>22</v>
      </c>
      <c r="T1448" s="7">
        <v>48</v>
      </c>
    </row>
    <row r="1449" spans="1:20" s="1" customFormat="1">
      <c r="A1449" s="4" t="s">
        <v>6573</v>
      </c>
      <c r="B1449" s="4" t="s">
        <v>6574</v>
      </c>
      <c r="C1449" s="4" t="s">
        <v>6835</v>
      </c>
      <c r="D1449" s="4" t="s">
        <v>6836</v>
      </c>
      <c r="E1449" s="4" t="s">
        <v>6837</v>
      </c>
      <c r="F1449" s="4" t="s">
        <v>22</v>
      </c>
      <c r="G1449" s="4" t="s">
        <v>59</v>
      </c>
      <c r="H1449" s="4" t="s">
        <v>16</v>
      </c>
      <c r="I1449" s="57">
        <v>28.697499999999998</v>
      </c>
      <c r="J1449" s="5">
        <f t="shared" si="57"/>
        <v>57.394999999999996</v>
      </c>
      <c r="K1449" s="6">
        <v>22</v>
      </c>
      <c r="L1449" s="6"/>
      <c r="M1449" s="4" t="s">
        <v>5330</v>
      </c>
      <c r="N1449" s="4" t="s">
        <v>2789</v>
      </c>
      <c r="O1449" s="4" t="s">
        <v>16</v>
      </c>
      <c r="P1449" s="4" t="s">
        <v>6838</v>
      </c>
      <c r="Q1449" s="4" t="s">
        <v>20</v>
      </c>
      <c r="R1449" s="4" t="s">
        <v>22</v>
      </c>
      <c r="S1449" s="4" t="s">
        <v>22</v>
      </c>
      <c r="T1449" s="7">
        <v>48</v>
      </c>
    </row>
    <row r="1450" spans="1:20" s="1" customFormat="1">
      <c r="A1450" s="4" t="s">
        <v>6573</v>
      </c>
      <c r="B1450" s="4" t="s">
        <v>6574</v>
      </c>
      <c r="C1450" s="4" t="s">
        <v>6839</v>
      </c>
      <c r="D1450" s="4" t="s">
        <v>6840</v>
      </c>
      <c r="E1450" s="4" t="s">
        <v>6841</v>
      </c>
      <c r="F1450" s="4" t="s">
        <v>22</v>
      </c>
      <c r="G1450" s="4" t="s">
        <v>59</v>
      </c>
      <c r="H1450" s="4" t="s">
        <v>16</v>
      </c>
      <c r="I1450" s="57">
        <v>28.697499999999998</v>
      </c>
      <c r="J1450" s="5">
        <f t="shared" si="57"/>
        <v>57.394999999999996</v>
      </c>
      <c r="K1450" s="6">
        <v>22</v>
      </c>
      <c r="L1450" s="6"/>
      <c r="M1450" s="4" t="s">
        <v>5330</v>
      </c>
      <c r="N1450" s="4" t="s">
        <v>2789</v>
      </c>
      <c r="O1450" s="4" t="s">
        <v>16</v>
      </c>
      <c r="P1450" s="4" t="s">
        <v>6842</v>
      </c>
      <c r="Q1450" s="4" t="s">
        <v>20</v>
      </c>
      <c r="R1450" s="4" t="s">
        <v>22</v>
      </c>
      <c r="S1450" s="4" t="s">
        <v>22</v>
      </c>
      <c r="T1450" s="7">
        <v>48</v>
      </c>
    </row>
    <row r="1451" spans="1:20" s="1" customFormat="1">
      <c r="A1451" s="4" t="s">
        <v>6573</v>
      </c>
      <c r="B1451" s="4" t="s">
        <v>6574</v>
      </c>
      <c r="C1451" s="4" t="s">
        <v>6843</v>
      </c>
      <c r="D1451" s="4" t="s">
        <v>6844</v>
      </c>
      <c r="E1451" s="4" t="s">
        <v>6845</v>
      </c>
      <c r="F1451" s="4" t="s">
        <v>22</v>
      </c>
      <c r="G1451" s="4" t="s">
        <v>59</v>
      </c>
      <c r="H1451" s="4" t="s">
        <v>448</v>
      </c>
      <c r="I1451" s="57">
        <v>28.697499999999998</v>
      </c>
      <c r="J1451" s="5">
        <f t="shared" si="57"/>
        <v>344.37</v>
      </c>
      <c r="K1451" s="6">
        <v>22</v>
      </c>
      <c r="L1451" s="6"/>
      <c r="M1451" s="4" t="s">
        <v>6770</v>
      </c>
      <c r="N1451" s="4" t="s">
        <v>3055</v>
      </c>
      <c r="O1451" s="4" t="s">
        <v>6661</v>
      </c>
      <c r="P1451" s="4" t="s">
        <v>6846</v>
      </c>
      <c r="Q1451" s="4" t="s">
        <v>20</v>
      </c>
      <c r="R1451" s="4" t="s">
        <v>22</v>
      </c>
      <c r="S1451" s="4" t="s">
        <v>22</v>
      </c>
      <c r="T1451" s="7">
        <v>48</v>
      </c>
    </row>
    <row r="1452" spans="1:20" s="1" customFormat="1">
      <c r="A1452" s="4" t="s">
        <v>6573</v>
      </c>
      <c r="B1452" s="4" t="s">
        <v>6574</v>
      </c>
      <c r="C1452" s="4" t="s">
        <v>6847</v>
      </c>
      <c r="D1452" s="4" t="s">
        <v>6848</v>
      </c>
      <c r="E1452" s="4" t="s">
        <v>6849</v>
      </c>
      <c r="F1452" s="4" t="s">
        <v>22</v>
      </c>
      <c r="G1452" s="4" t="s">
        <v>59</v>
      </c>
      <c r="H1452" s="4" t="s">
        <v>16</v>
      </c>
      <c r="I1452" s="57">
        <v>28.697499999999998</v>
      </c>
      <c r="J1452" s="5">
        <f t="shared" si="57"/>
        <v>57.394999999999996</v>
      </c>
      <c r="K1452" s="6">
        <v>22</v>
      </c>
      <c r="L1452" s="6"/>
      <c r="M1452" s="4" t="s">
        <v>5330</v>
      </c>
      <c r="N1452" s="4" t="s">
        <v>2789</v>
      </c>
      <c r="O1452" s="4" t="s">
        <v>16</v>
      </c>
      <c r="P1452" s="4" t="s">
        <v>6850</v>
      </c>
      <c r="Q1452" s="4" t="s">
        <v>20</v>
      </c>
      <c r="R1452" s="4" t="s">
        <v>22</v>
      </c>
      <c r="S1452" s="4" t="s">
        <v>22</v>
      </c>
      <c r="T1452" s="7">
        <v>48</v>
      </c>
    </row>
    <row r="1453" spans="1:20" s="1" customFormat="1">
      <c r="A1453" s="4" t="s">
        <v>6573</v>
      </c>
      <c r="B1453" s="4" t="s">
        <v>6574</v>
      </c>
      <c r="C1453" s="4" t="s">
        <v>6851</v>
      </c>
      <c r="D1453" s="4" t="s">
        <v>6852</v>
      </c>
      <c r="E1453" s="4" t="s">
        <v>6853</v>
      </c>
      <c r="F1453" s="4" t="s">
        <v>22</v>
      </c>
      <c r="G1453" s="4" t="s">
        <v>59</v>
      </c>
      <c r="H1453" s="4" t="s">
        <v>254</v>
      </c>
      <c r="I1453" s="57">
        <v>28.697499999999998</v>
      </c>
      <c r="J1453" s="5">
        <f t="shared" si="57"/>
        <v>114.78999999999999</v>
      </c>
      <c r="K1453" s="6">
        <v>22</v>
      </c>
      <c r="L1453" s="6"/>
      <c r="M1453" s="4" t="s">
        <v>6669</v>
      </c>
      <c r="N1453" s="4" t="s">
        <v>6670</v>
      </c>
      <c r="O1453" s="4" t="s">
        <v>2525</v>
      </c>
      <c r="P1453" s="4" t="s">
        <v>6854</v>
      </c>
      <c r="Q1453" s="4" t="s">
        <v>20</v>
      </c>
      <c r="R1453" s="4" t="s">
        <v>22</v>
      </c>
      <c r="S1453" s="4" t="s">
        <v>22</v>
      </c>
      <c r="T1453" s="7">
        <v>48</v>
      </c>
    </row>
    <row r="1454" spans="1:20" s="1" customFormat="1">
      <c r="A1454" s="4" t="s">
        <v>6573</v>
      </c>
      <c r="B1454" s="4" t="s">
        <v>6574</v>
      </c>
      <c r="C1454" s="4" t="s">
        <v>6855</v>
      </c>
      <c r="D1454" s="4" t="s">
        <v>6856</v>
      </c>
      <c r="E1454" s="4" t="s">
        <v>6857</v>
      </c>
      <c r="F1454" s="4" t="s">
        <v>22</v>
      </c>
      <c r="G1454" s="4" t="s">
        <v>59</v>
      </c>
      <c r="H1454" s="4" t="s">
        <v>254</v>
      </c>
      <c r="I1454" s="57">
        <v>28.697499999999998</v>
      </c>
      <c r="J1454" s="5">
        <f t="shared" si="57"/>
        <v>114.78999999999999</v>
      </c>
      <c r="K1454" s="6">
        <v>22</v>
      </c>
      <c r="L1454" s="6"/>
      <c r="M1454" s="4" t="s">
        <v>6669</v>
      </c>
      <c r="N1454" s="4" t="s">
        <v>6670</v>
      </c>
      <c r="O1454" s="4" t="s">
        <v>2525</v>
      </c>
      <c r="P1454" s="4" t="s">
        <v>6858</v>
      </c>
      <c r="Q1454" s="4" t="s">
        <v>20</v>
      </c>
      <c r="R1454" s="4" t="s">
        <v>22</v>
      </c>
      <c r="S1454" s="4" t="s">
        <v>22</v>
      </c>
      <c r="T1454" s="7">
        <v>48</v>
      </c>
    </row>
    <row r="1455" spans="1:20" s="1" customFormat="1">
      <c r="A1455" s="4" t="s">
        <v>6573</v>
      </c>
      <c r="B1455" s="4" t="s">
        <v>6574</v>
      </c>
      <c r="C1455" s="4" t="s">
        <v>6859</v>
      </c>
      <c r="D1455" s="4" t="s">
        <v>6860</v>
      </c>
      <c r="E1455" s="4" t="s">
        <v>6861</v>
      </c>
      <c r="F1455" s="4" t="s">
        <v>22</v>
      </c>
      <c r="G1455" s="4" t="s">
        <v>59</v>
      </c>
      <c r="H1455" s="4" t="s">
        <v>366</v>
      </c>
      <c r="I1455" s="57">
        <v>28.697499999999998</v>
      </c>
      <c r="J1455" s="5">
        <f t="shared" si="57"/>
        <v>229.57999999999998</v>
      </c>
      <c r="K1455" s="6">
        <v>22</v>
      </c>
      <c r="L1455" s="6"/>
      <c r="M1455" s="4" t="s">
        <v>6862</v>
      </c>
      <c r="N1455" s="4" t="s">
        <v>6689</v>
      </c>
      <c r="O1455" s="4" t="s">
        <v>6696</v>
      </c>
      <c r="P1455" s="4" t="s">
        <v>6863</v>
      </c>
      <c r="Q1455" s="4" t="s">
        <v>20</v>
      </c>
      <c r="R1455" s="4" t="s">
        <v>22</v>
      </c>
      <c r="S1455" s="4" t="s">
        <v>22</v>
      </c>
      <c r="T1455" s="7">
        <v>48</v>
      </c>
    </row>
    <row r="1456" spans="1:20">
      <c r="A1456" s="4" t="s">
        <v>6573</v>
      </c>
      <c r="B1456" s="4" t="s">
        <v>6574</v>
      </c>
      <c r="C1456" s="4" t="s">
        <v>6864</v>
      </c>
      <c r="D1456" s="4" t="s">
        <v>6865</v>
      </c>
      <c r="E1456" s="4" t="s">
        <v>6866</v>
      </c>
      <c r="F1456" s="4" t="s">
        <v>22</v>
      </c>
      <c r="G1456" s="4" t="s">
        <v>59</v>
      </c>
      <c r="H1456" s="4" t="s">
        <v>92</v>
      </c>
      <c r="I1456" s="57">
        <v>28.697499999999998</v>
      </c>
      <c r="J1456" s="5">
        <f t="shared" si="57"/>
        <v>172.185</v>
      </c>
      <c r="K1456" s="6">
        <v>22</v>
      </c>
      <c r="L1456" s="6"/>
      <c r="M1456" s="4" t="s">
        <v>6867</v>
      </c>
      <c r="N1456" s="4" t="s">
        <v>6660</v>
      </c>
      <c r="O1456" s="4" t="s">
        <v>4002</v>
      </c>
      <c r="P1456" s="4" t="s">
        <v>6868</v>
      </c>
      <c r="Q1456" s="4" t="s">
        <v>20</v>
      </c>
      <c r="R1456" s="4" t="s">
        <v>22</v>
      </c>
      <c r="S1456" s="4" t="s">
        <v>22</v>
      </c>
      <c r="T1456" s="7">
        <v>48</v>
      </c>
    </row>
    <row r="1457" spans="1:20">
      <c r="A1457" s="4" t="s">
        <v>6573</v>
      </c>
      <c r="B1457" s="4" t="s">
        <v>6574</v>
      </c>
      <c r="C1457" s="4" t="s">
        <v>6869</v>
      </c>
      <c r="D1457" s="4" t="s">
        <v>6870</v>
      </c>
      <c r="E1457" s="4" t="s">
        <v>6871</v>
      </c>
      <c r="F1457" s="4" t="s">
        <v>22</v>
      </c>
      <c r="G1457" s="4" t="s">
        <v>59</v>
      </c>
      <c r="H1457" s="4" t="s">
        <v>2136</v>
      </c>
      <c r="I1457" s="57">
        <v>115.6</v>
      </c>
      <c r="J1457" s="5">
        <f t="shared" si="57"/>
        <v>2196.4</v>
      </c>
      <c r="K1457" s="6">
        <v>22</v>
      </c>
      <c r="L1457" s="6"/>
      <c r="M1457" s="4" t="s">
        <v>6872</v>
      </c>
      <c r="N1457" s="4" t="s">
        <v>1352</v>
      </c>
      <c r="O1457" s="4" t="s">
        <v>6873</v>
      </c>
      <c r="P1457" s="4" t="s">
        <v>6874</v>
      </c>
      <c r="Q1457" s="4" t="s">
        <v>20</v>
      </c>
      <c r="R1457" s="4" t="s">
        <v>22</v>
      </c>
      <c r="S1457" s="4" t="s">
        <v>22</v>
      </c>
      <c r="T1457" s="7">
        <v>48</v>
      </c>
    </row>
    <row r="1458" spans="1:20">
      <c r="A1458" s="4" t="s">
        <v>6573</v>
      </c>
      <c r="B1458" s="4" t="s">
        <v>6574</v>
      </c>
      <c r="C1458" s="4" t="s">
        <v>6875</v>
      </c>
      <c r="D1458" s="4" t="s">
        <v>6876</v>
      </c>
      <c r="E1458" s="4" t="s">
        <v>6877</v>
      </c>
      <c r="F1458" s="4" t="s">
        <v>6878</v>
      </c>
      <c r="G1458" s="4" t="s">
        <v>59</v>
      </c>
      <c r="H1458" s="4" t="s">
        <v>2258</v>
      </c>
      <c r="I1458" s="57">
        <v>221.38249999999999</v>
      </c>
      <c r="J1458" s="5">
        <f t="shared" si="57"/>
        <v>2877.9724999999999</v>
      </c>
      <c r="K1458" s="6">
        <v>22</v>
      </c>
      <c r="L1458" s="6"/>
      <c r="M1458" s="4" t="s">
        <v>6879</v>
      </c>
      <c r="N1458" s="4" t="s">
        <v>1202</v>
      </c>
      <c r="O1458" s="4" t="s">
        <v>5687</v>
      </c>
      <c r="P1458" s="4" t="s">
        <v>6880</v>
      </c>
      <c r="Q1458" s="4" t="s">
        <v>20</v>
      </c>
      <c r="R1458" s="4" t="s">
        <v>22</v>
      </c>
      <c r="S1458" s="4" t="s">
        <v>22</v>
      </c>
      <c r="T1458" s="7">
        <v>48</v>
      </c>
    </row>
    <row r="1459" spans="1:20">
      <c r="A1459" s="4" t="s">
        <v>6573</v>
      </c>
      <c r="B1459" s="4" t="s">
        <v>6574</v>
      </c>
      <c r="C1459" s="4" t="s">
        <v>7102</v>
      </c>
      <c r="D1459" s="4" t="s">
        <v>7103</v>
      </c>
      <c r="E1459" s="6" t="s">
        <v>7104</v>
      </c>
      <c r="F1459" s="4"/>
      <c r="G1459" s="4" t="s">
        <v>59</v>
      </c>
      <c r="H1459" s="4" t="s">
        <v>75</v>
      </c>
      <c r="I1459" s="57">
        <v>296.16000000000003</v>
      </c>
      <c r="J1459" s="5">
        <f t="shared" si="57"/>
        <v>1480.8000000000002</v>
      </c>
      <c r="K1459" s="14">
        <v>22</v>
      </c>
      <c r="L1459" s="6" t="s">
        <v>7104</v>
      </c>
      <c r="M1459" s="4" t="s">
        <v>6578</v>
      </c>
      <c r="N1459" s="4" t="s">
        <v>6418</v>
      </c>
      <c r="O1459" s="4" t="s">
        <v>6579</v>
      </c>
      <c r="P1459" s="4" t="s">
        <v>6580</v>
      </c>
      <c r="Q1459" s="4" t="s">
        <v>20</v>
      </c>
      <c r="R1459" s="4" t="s">
        <v>22</v>
      </c>
      <c r="S1459" s="4" t="s">
        <v>22</v>
      </c>
      <c r="T1459" s="7">
        <v>48</v>
      </c>
    </row>
    <row r="1460" spans="1:20">
      <c r="A1460" s="4" t="s">
        <v>6573</v>
      </c>
      <c r="B1460" s="4" t="s">
        <v>6574</v>
      </c>
      <c r="C1460" s="4" t="s">
        <v>6881</v>
      </c>
      <c r="D1460" s="4" t="s">
        <v>6882</v>
      </c>
      <c r="E1460" s="4" t="s">
        <v>6883</v>
      </c>
      <c r="F1460" s="4" t="s">
        <v>22</v>
      </c>
      <c r="G1460" s="4" t="s">
        <v>59</v>
      </c>
      <c r="H1460" s="4" t="s">
        <v>4903</v>
      </c>
      <c r="I1460" s="57">
        <v>119.565</v>
      </c>
      <c r="J1460" s="5">
        <f t="shared" si="57"/>
        <v>3706.5149999999999</v>
      </c>
      <c r="K1460" s="6">
        <v>22</v>
      </c>
      <c r="L1460" s="6"/>
      <c r="M1460" s="4" t="s">
        <v>6884</v>
      </c>
      <c r="N1460" s="4" t="s">
        <v>1190</v>
      </c>
      <c r="O1460" s="4" t="s">
        <v>5261</v>
      </c>
      <c r="P1460" s="4" t="s">
        <v>6885</v>
      </c>
      <c r="Q1460" s="4" t="s">
        <v>20</v>
      </c>
      <c r="R1460" s="4" t="s">
        <v>22</v>
      </c>
      <c r="S1460" s="4" t="s">
        <v>22</v>
      </c>
      <c r="T1460" s="7">
        <v>48</v>
      </c>
    </row>
    <row r="1461" spans="1:20">
      <c r="A1461" s="4" t="s">
        <v>6573</v>
      </c>
      <c r="B1461" s="4" t="s">
        <v>6574</v>
      </c>
      <c r="C1461" s="4" t="s">
        <v>6886</v>
      </c>
      <c r="D1461" s="4" t="s">
        <v>6887</v>
      </c>
      <c r="E1461" s="4" t="s">
        <v>6888</v>
      </c>
      <c r="F1461" s="4" t="s">
        <v>22</v>
      </c>
      <c r="G1461" s="4" t="s">
        <v>59</v>
      </c>
      <c r="H1461" s="4" t="s">
        <v>254</v>
      </c>
      <c r="I1461" s="57">
        <v>104.4</v>
      </c>
      <c r="J1461" s="5">
        <f t="shared" si="57"/>
        <v>417.6</v>
      </c>
      <c r="K1461" s="6">
        <v>22</v>
      </c>
      <c r="L1461" s="6"/>
      <c r="M1461" s="4" t="s">
        <v>6889</v>
      </c>
      <c r="N1461" s="4" t="s">
        <v>70</v>
      </c>
      <c r="O1461" s="4" t="s">
        <v>254</v>
      </c>
      <c r="P1461" s="4" t="s">
        <v>6890</v>
      </c>
      <c r="Q1461" s="4" t="s">
        <v>20</v>
      </c>
      <c r="R1461" s="4" t="s">
        <v>22</v>
      </c>
      <c r="S1461" s="4" t="s">
        <v>22</v>
      </c>
      <c r="T1461" s="7">
        <v>48</v>
      </c>
    </row>
    <row r="1462" spans="1:20">
      <c r="A1462" s="4" t="s">
        <v>6573</v>
      </c>
      <c r="B1462" s="4" t="s">
        <v>6574</v>
      </c>
      <c r="C1462" s="4" t="s">
        <v>6891</v>
      </c>
      <c r="D1462" s="4" t="s">
        <v>6892</v>
      </c>
      <c r="E1462" s="4" t="s">
        <v>6893</v>
      </c>
      <c r="F1462" s="4" t="s">
        <v>22</v>
      </c>
      <c r="G1462" s="4" t="s">
        <v>59</v>
      </c>
      <c r="H1462" s="4" t="s">
        <v>117</v>
      </c>
      <c r="I1462" s="57">
        <v>63.980000000000004</v>
      </c>
      <c r="J1462" s="5">
        <f t="shared" si="57"/>
        <v>895.72</v>
      </c>
      <c r="K1462" s="6">
        <v>22</v>
      </c>
      <c r="L1462" s="6"/>
      <c r="M1462" s="4" t="s">
        <v>6894</v>
      </c>
      <c r="N1462" s="4" t="s">
        <v>3016</v>
      </c>
      <c r="O1462" s="4" t="s">
        <v>2153</v>
      </c>
      <c r="P1462" s="4" t="s">
        <v>6895</v>
      </c>
      <c r="Q1462" s="4" t="s">
        <v>20</v>
      </c>
      <c r="R1462" s="4" t="s">
        <v>22</v>
      </c>
      <c r="S1462" s="4" t="s">
        <v>22</v>
      </c>
      <c r="T1462" s="7">
        <v>48</v>
      </c>
    </row>
    <row r="1463" spans="1:20">
      <c r="A1463" s="4" t="s">
        <v>6573</v>
      </c>
      <c r="B1463" s="4" t="s">
        <v>6574</v>
      </c>
      <c r="C1463" s="4" t="s">
        <v>6896</v>
      </c>
      <c r="D1463" s="4" t="s">
        <v>6897</v>
      </c>
      <c r="E1463" s="4" t="s">
        <v>6898</v>
      </c>
      <c r="F1463" s="4" t="s">
        <v>22</v>
      </c>
      <c r="G1463" s="4" t="s">
        <v>59</v>
      </c>
      <c r="H1463" s="4" t="s">
        <v>2219</v>
      </c>
      <c r="I1463" s="57">
        <v>96.885000000000005</v>
      </c>
      <c r="J1463" s="5">
        <f t="shared" si="57"/>
        <v>31972.050000000003</v>
      </c>
      <c r="K1463" s="6">
        <v>22</v>
      </c>
      <c r="L1463" s="6"/>
      <c r="M1463" s="4" t="s">
        <v>6899</v>
      </c>
      <c r="N1463" s="4" t="s">
        <v>6900</v>
      </c>
      <c r="O1463" s="4" t="s">
        <v>6901</v>
      </c>
      <c r="P1463" s="4" t="s">
        <v>6902</v>
      </c>
      <c r="Q1463" s="4" t="s">
        <v>20</v>
      </c>
      <c r="R1463" s="4" t="s">
        <v>22</v>
      </c>
      <c r="S1463" s="4" t="s">
        <v>22</v>
      </c>
      <c r="T1463" s="7">
        <v>48</v>
      </c>
    </row>
    <row r="1464" spans="1:20">
      <c r="A1464" s="4" t="s">
        <v>6573</v>
      </c>
      <c r="B1464" s="4" t="s">
        <v>6574</v>
      </c>
      <c r="C1464" s="4" t="s">
        <v>6903</v>
      </c>
      <c r="D1464" s="4" t="s">
        <v>6904</v>
      </c>
      <c r="E1464" s="6" t="s">
        <v>6905</v>
      </c>
      <c r="F1464" s="4" t="s">
        <v>22</v>
      </c>
      <c r="G1464" s="4" t="s">
        <v>32</v>
      </c>
      <c r="H1464" s="4" t="s">
        <v>2550</v>
      </c>
      <c r="I1464" s="57">
        <v>649.72499999999991</v>
      </c>
      <c r="J1464" s="5">
        <f t="shared" si="57"/>
        <v>11695.05</v>
      </c>
      <c r="K1464" s="6">
        <v>22</v>
      </c>
      <c r="L1464" s="6" t="s">
        <v>6905</v>
      </c>
      <c r="M1464" s="4" t="s">
        <v>6906</v>
      </c>
      <c r="N1464" s="4" t="s">
        <v>6907</v>
      </c>
      <c r="O1464" s="4" t="s">
        <v>2656</v>
      </c>
      <c r="P1464" s="4" t="s">
        <v>6908</v>
      </c>
      <c r="Q1464" s="4" t="s">
        <v>20</v>
      </c>
      <c r="R1464" s="4" t="s">
        <v>22</v>
      </c>
      <c r="S1464" s="4" t="s">
        <v>22</v>
      </c>
      <c r="T1464" s="7">
        <v>48</v>
      </c>
    </row>
    <row r="1465" spans="1:20">
      <c r="A1465" s="4" t="s">
        <v>6573</v>
      </c>
      <c r="B1465" s="4" t="s">
        <v>6574</v>
      </c>
      <c r="C1465" s="4" t="s">
        <v>6909</v>
      </c>
      <c r="D1465" s="4" t="s">
        <v>6910</v>
      </c>
      <c r="E1465" s="6" t="s">
        <v>6912</v>
      </c>
      <c r="F1465" s="4" t="s">
        <v>6911</v>
      </c>
      <c r="G1465" s="4" t="s">
        <v>32</v>
      </c>
      <c r="H1465" s="4" t="s">
        <v>201</v>
      </c>
      <c r="I1465" s="57">
        <v>17.189999999999998</v>
      </c>
      <c r="J1465" s="5">
        <f t="shared" si="57"/>
        <v>51.569999999999993</v>
      </c>
      <c r="K1465" s="6">
        <v>22</v>
      </c>
      <c r="L1465" s="6" t="s">
        <v>6912</v>
      </c>
      <c r="M1465" s="4" t="s">
        <v>6913</v>
      </c>
      <c r="N1465" s="4" t="s">
        <v>493</v>
      </c>
      <c r="O1465" s="4" t="s">
        <v>201</v>
      </c>
      <c r="P1465" s="4" t="s">
        <v>6914</v>
      </c>
      <c r="Q1465" s="4" t="s">
        <v>20</v>
      </c>
      <c r="R1465" s="4" t="s">
        <v>22</v>
      </c>
      <c r="S1465" s="4" t="s">
        <v>22</v>
      </c>
      <c r="T1465" s="7">
        <v>48</v>
      </c>
    </row>
    <row r="1466" spans="1:20">
      <c r="A1466" s="4" t="s">
        <v>6573</v>
      </c>
      <c r="B1466" s="4" t="s">
        <v>6574</v>
      </c>
      <c r="C1466" s="4" t="s">
        <v>6915</v>
      </c>
      <c r="D1466" s="4" t="s">
        <v>6916</v>
      </c>
      <c r="E1466" s="4" t="s">
        <v>6917</v>
      </c>
      <c r="F1466" s="4" t="s">
        <v>22</v>
      </c>
      <c r="G1466" s="4" t="s">
        <v>32</v>
      </c>
      <c r="H1466" s="4" t="s">
        <v>27</v>
      </c>
      <c r="I1466" s="57">
        <v>1274.49</v>
      </c>
      <c r="J1466" s="5">
        <f t="shared" si="57"/>
        <v>1274.49</v>
      </c>
      <c r="K1466" s="6">
        <v>22</v>
      </c>
      <c r="L1466" s="6"/>
      <c r="M1466" s="4" t="s">
        <v>6918</v>
      </c>
      <c r="N1466" s="4" t="s">
        <v>113</v>
      </c>
      <c r="O1466" s="4" t="s">
        <v>27</v>
      </c>
      <c r="P1466" s="4" t="s">
        <v>6919</v>
      </c>
      <c r="Q1466" s="4" t="s">
        <v>20</v>
      </c>
      <c r="R1466" s="4" t="s">
        <v>22</v>
      </c>
      <c r="S1466" s="4" t="s">
        <v>22</v>
      </c>
      <c r="T1466" s="7">
        <v>48</v>
      </c>
    </row>
    <row r="1467" spans="1:20">
      <c r="A1467" s="4" t="s">
        <v>6573</v>
      </c>
      <c r="B1467" s="4" t="s">
        <v>6574</v>
      </c>
      <c r="C1467" s="4" t="s">
        <v>6920</v>
      </c>
      <c r="D1467" s="4" t="s">
        <v>6921</v>
      </c>
      <c r="E1467" s="4" t="s">
        <v>6922</v>
      </c>
      <c r="F1467" s="4" t="s">
        <v>22</v>
      </c>
      <c r="G1467" s="4" t="s">
        <v>32</v>
      </c>
      <c r="H1467" s="4" t="s">
        <v>6923</v>
      </c>
      <c r="I1467" s="57">
        <v>63.360000000000007</v>
      </c>
      <c r="J1467" s="5">
        <f t="shared" si="57"/>
        <v>20275.2</v>
      </c>
      <c r="K1467" s="6">
        <v>22</v>
      </c>
      <c r="L1467" s="6"/>
      <c r="M1467" s="4" t="s">
        <v>6924</v>
      </c>
      <c r="N1467" s="4" t="s">
        <v>5708</v>
      </c>
      <c r="O1467" s="4" t="s">
        <v>6925</v>
      </c>
      <c r="P1467" s="4" t="s">
        <v>6926</v>
      </c>
      <c r="Q1467" s="4" t="s">
        <v>20</v>
      </c>
      <c r="R1467" s="4" t="s">
        <v>22</v>
      </c>
      <c r="S1467" s="4" t="s">
        <v>22</v>
      </c>
      <c r="T1467" s="7">
        <v>48</v>
      </c>
    </row>
    <row r="1468" spans="1:20">
      <c r="A1468" s="4" t="s">
        <v>6573</v>
      </c>
      <c r="B1468" s="4" t="s">
        <v>6574</v>
      </c>
      <c r="C1468" s="4" t="s">
        <v>6927</v>
      </c>
      <c r="D1468" s="4" t="s">
        <v>6928</v>
      </c>
      <c r="E1468" s="4" t="s">
        <v>6929</v>
      </c>
      <c r="F1468" s="4" t="s">
        <v>22</v>
      </c>
      <c r="G1468" s="4" t="s">
        <v>32</v>
      </c>
      <c r="H1468" s="4" t="s">
        <v>2255</v>
      </c>
      <c r="I1468" s="57">
        <v>112.005</v>
      </c>
      <c r="J1468" s="5">
        <f t="shared" si="57"/>
        <v>16800.75</v>
      </c>
      <c r="K1468" s="6">
        <v>22</v>
      </c>
      <c r="L1468" s="6"/>
      <c r="M1468" s="4" t="s">
        <v>6930</v>
      </c>
      <c r="N1468" s="4" t="s">
        <v>2572</v>
      </c>
      <c r="O1468" s="4" t="s">
        <v>2255</v>
      </c>
      <c r="P1468" s="4" t="s">
        <v>6931</v>
      </c>
      <c r="Q1468" s="4" t="s">
        <v>20</v>
      </c>
      <c r="R1468" s="4" t="s">
        <v>22</v>
      </c>
      <c r="S1468" s="4" t="s">
        <v>22</v>
      </c>
      <c r="T1468" s="7">
        <v>48</v>
      </c>
    </row>
    <row r="1469" spans="1:20">
      <c r="A1469" s="4" t="s">
        <v>6573</v>
      </c>
      <c r="B1469" s="4" t="s">
        <v>6574</v>
      </c>
      <c r="C1469" s="4" t="s">
        <v>6932</v>
      </c>
      <c r="D1469" s="4" t="s">
        <v>6933</v>
      </c>
      <c r="E1469" s="4" t="s">
        <v>6934</v>
      </c>
      <c r="F1469" s="4" t="s">
        <v>22</v>
      </c>
      <c r="G1469" s="4" t="s">
        <v>59</v>
      </c>
      <c r="H1469" s="4" t="s">
        <v>16</v>
      </c>
      <c r="I1469" s="57">
        <v>128.92500000000001</v>
      </c>
      <c r="J1469" s="5">
        <f t="shared" si="57"/>
        <v>257.85000000000002</v>
      </c>
      <c r="K1469" s="6">
        <v>22</v>
      </c>
      <c r="L1469" s="6"/>
      <c r="M1469" s="4" t="s">
        <v>6935</v>
      </c>
      <c r="N1469" s="4" t="s">
        <v>113</v>
      </c>
      <c r="O1469" s="4" t="s">
        <v>16</v>
      </c>
      <c r="P1469" s="4" t="s">
        <v>6936</v>
      </c>
      <c r="Q1469" s="4" t="s">
        <v>20</v>
      </c>
      <c r="R1469" s="4" t="s">
        <v>22</v>
      </c>
      <c r="S1469" s="4" t="s">
        <v>22</v>
      </c>
      <c r="T1469" s="7">
        <v>48</v>
      </c>
    </row>
    <row r="1470" spans="1:20">
      <c r="A1470" s="9" t="s">
        <v>6573</v>
      </c>
      <c r="B1470" s="9" t="s">
        <v>6574</v>
      </c>
      <c r="C1470" s="9" t="s">
        <v>8214</v>
      </c>
      <c r="D1470" s="9" t="s">
        <v>8215</v>
      </c>
      <c r="E1470" s="9" t="s">
        <v>8216</v>
      </c>
      <c r="F1470" s="9" t="s">
        <v>22</v>
      </c>
      <c r="G1470" s="9" t="s">
        <v>59</v>
      </c>
      <c r="H1470" s="9" t="s">
        <v>92</v>
      </c>
      <c r="I1470" s="58">
        <v>0</v>
      </c>
      <c r="J1470" s="10">
        <v>0</v>
      </c>
      <c r="K1470" s="12">
        <v>22</v>
      </c>
      <c r="L1470" s="12" t="s">
        <v>8212</v>
      </c>
      <c r="M1470" s="4" t="s">
        <v>6937</v>
      </c>
      <c r="N1470" s="9" t="s">
        <v>70</v>
      </c>
      <c r="O1470" s="9" t="s">
        <v>92</v>
      </c>
      <c r="P1470" s="4" t="s">
        <v>8217</v>
      </c>
      <c r="Q1470" s="4" t="s">
        <v>20</v>
      </c>
      <c r="R1470" s="4" t="s">
        <v>22</v>
      </c>
      <c r="S1470" s="9" t="s">
        <v>22</v>
      </c>
      <c r="T1470" s="13">
        <v>48</v>
      </c>
    </row>
    <row r="1471" spans="1:20">
      <c r="A1471" s="4" t="s">
        <v>6573</v>
      </c>
      <c r="B1471" s="4" t="s">
        <v>6574</v>
      </c>
      <c r="C1471" s="4" t="s">
        <v>6938</v>
      </c>
      <c r="D1471" s="4" t="s">
        <v>6939</v>
      </c>
      <c r="E1471" s="4" t="s">
        <v>6940</v>
      </c>
      <c r="F1471" s="4" t="s">
        <v>22</v>
      </c>
      <c r="G1471" s="4" t="s">
        <v>59</v>
      </c>
      <c r="H1471" s="4" t="s">
        <v>201</v>
      </c>
      <c r="I1471" s="57">
        <v>601.54999999999995</v>
      </c>
      <c r="J1471" s="5">
        <f>H1471*I1471</f>
        <v>1804.6499999999999</v>
      </c>
      <c r="K1471" s="6">
        <v>22</v>
      </c>
      <c r="L1471" s="6"/>
      <c r="M1471" s="4" t="s">
        <v>6941</v>
      </c>
      <c r="N1471" s="4" t="s">
        <v>5063</v>
      </c>
      <c r="O1471" s="4" t="s">
        <v>2518</v>
      </c>
      <c r="P1471" s="4" t="s">
        <v>6942</v>
      </c>
      <c r="Q1471" s="4" t="s">
        <v>20</v>
      </c>
      <c r="R1471" s="4" t="s">
        <v>22</v>
      </c>
      <c r="S1471" s="4" t="s">
        <v>22</v>
      </c>
      <c r="T1471" s="7">
        <v>48</v>
      </c>
    </row>
    <row r="1472" spans="1:20">
      <c r="A1472" s="4" t="s">
        <v>6573</v>
      </c>
      <c r="B1472" s="4" t="s">
        <v>6574</v>
      </c>
      <c r="C1472" s="4" t="s">
        <v>6943</v>
      </c>
      <c r="D1472" s="4" t="s">
        <v>6944</v>
      </c>
      <c r="E1472" s="4" t="s">
        <v>6945</v>
      </c>
      <c r="F1472" s="4" t="s">
        <v>22</v>
      </c>
      <c r="G1472" s="4" t="s">
        <v>59</v>
      </c>
      <c r="H1472" s="4" t="s">
        <v>92</v>
      </c>
      <c r="I1472" s="57">
        <v>28.8</v>
      </c>
      <c r="J1472" s="5">
        <f>H1472*I1472</f>
        <v>172.8</v>
      </c>
      <c r="K1472" s="6">
        <v>22</v>
      </c>
      <c r="L1472" s="6"/>
      <c r="M1472" s="4" t="s">
        <v>6937</v>
      </c>
      <c r="N1472" s="4" t="s">
        <v>70</v>
      </c>
      <c r="O1472" s="4" t="s">
        <v>92</v>
      </c>
      <c r="P1472" s="4" t="s">
        <v>6946</v>
      </c>
      <c r="Q1472" s="4" t="s">
        <v>20</v>
      </c>
      <c r="R1472" s="4" t="s">
        <v>22</v>
      </c>
      <c r="S1472" s="4" t="s">
        <v>22</v>
      </c>
      <c r="T1472" s="7">
        <v>48</v>
      </c>
    </row>
    <row r="1473" spans="1:20">
      <c r="A1473" s="9" t="s">
        <v>6573</v>
      </c>
      <c r="B1473" s="9" t="s">
        <v>6574</v>
      </c>
      <c r="C1473" s="9" t="s">
        <v>8218</v>
      </c>
      <c r="D1473" s="9" t="s">
        <v>8219</v>
      </c>
      <c r="E1473" s="9" t="s">
        <v>8220</v>
      </c>
      <c r="F1473" s="9" t="s">
        <v>22</v>
      </c>
      <c r="G1473" s="9" t="s">
        <v>59</v>
      </c>
      <c r="H1473" s="9" t="s">
        <v>75</v>
      </c>
      <c r="I1473" s="58">
        <v>0</v>
      </c>
      <c r="J1473" s="10">
        <v>0</v>
      </c>
      <c r="K1473" s="12">
        <v>22</v>
      </c>
      <c r="L1473" s="12" t="s">
        <v>8212</v>
      </c>
      <c r="M1473" s="4" t="s">
        <v>8221</v>
      </c>
      <c r="N1473" s="9" t="s">
        <v>113</v>
      </c>
      <c r="O1473" s="9" t="s">
        <v>75</v>
      </c>
      <c r="P1473" s="4" t="s">
        <v>8222</v>
      </c>
      <c r="Q1473" s="4" t="s">
        <v>20</v>
      </c>
      <c r="R1473" s="4" t="s">
        <v>22</v>
      </c>
      <c r="S1473" s="9" t="s">
        <v>22</v>
      </c>
      <c r="T1473" s="13">
        <v>48</v>
      </c>
    </row>
    <row r="1474" spans="1:20">
      <c r="A1474" s="9" t="s">
        <v>6573</v>
      </c>
      <c r="B1474" s="9" t="s">
        <v>6574</v>
      </c>
      <c r="C1474" s="9" t="s">
        <v>8223</v>
      </c>
      <c r="D1474" s="9" t="s">
        <v>8224</v>
      </c>
      <c r="E1474" s="9" t="s">
        <v>8225</v>
      </c>
      <c r="F1474" s="9" t="s">
        <v>22</v>
      </c>
      <c r="G1474" s="9" t="s">
        <v>59</v>
      </c>
      <c r="H1474" s="9" t="s">
        <v>75</v>
      </c>
      <c r="I1474" s="58">
        <v>0</v>
      </c>
      <c r="J1474" s="10">
        <v>0</v>
      </c>
      <c r="K1474" s="12">
        <v>22</v>
      </c>
      <c r="L1474" s="12" t="s">
        <v>8212</v>
      </c>
      <c r="M1474" s="4" t="s">
        <v>8226</v>
      </c>
      <c r="N1474" s="9" t="s">
        <v>113</v>
      </c>
      <c r="O1474" s="9" t="s">
        <v>75</v>
      </c>
      <c r="P1474" s="4" t="s">
        <v>8227</v>
      </c>
      <c r="Q1474" s="4" t="s">
        <v>20</v>
      </c>
      <c r="R1474" s="4" t="s">
        <v>22</v>
      </c>
      <c r="S1474" s="9" t="s">
        <v>22</v>
      </c>
      <c r="T1474" s="13">
        <v>48</v>
      </c>
    </row>
    <row r="1475" spans="1:20">
      <c r="A1475" s="9" t="s">
        <v>6573</v>
      </c>
      <c r="B1475" s="9" t="s">
        <v>6574</v>
      </c>
      <c r="C1475" s="9" t="s">
        <v>8228</v>
      </c>
      <c r="D1475" s="9" t="s">
        <v>8229</v>
      </c>
      <c r="E1475" s="9" t="s">
        <v>8230</v>
      </c>
      <c r="F1475" s="9" t="s">
        <v>22</v>
      </c>
      <c r="G1475" s="9" t="s">
        <v>59</v>
      </c>
      <c r="H1475" s="9" t="s">
        <v>75</v>
      </c>
      <c r="I1475" s="58">
        <v>0</v>
      </c>
      <c r="J1475" s="10">
        <v>0</v>
      </c>
      <c r="K1475" s="12">
        <v>22</v>
      </c>
      <c r="L1475" s="12" t="s">
        <v>8212</v>
      </c>
      <c r="M1475" s="4" t="s">
        <v>8231</v>
      </c>
      <c r="N1475" s="9" t="s">
        <v>113</v>
      </c>
      <c r="O1475" s="9" t="s">
        <v>75</v>
      </c>
      <c r="P1475" s="4" t="s">
        <v>8232</v>
      </c>
      <c r="Q1475" s="4" t="s">
        <v>20</v>
      </c>
      <c r="R1475" s="4" t="s">
        <v>22</v>
      </c>
      <c r="S1475" s="9" t="s">
        <v>22</v>
      </c>
      <c r="T1475" s="13">
        <v>48</v>
      </c>
    </row>
    <row r="1476" spans="1:20">
      <c r="A1476" s="4" t="s">
        <v>6573</v>
      </c>
      <c r="B1476" s="4" t="s">
        <v>6574</v>
      </c>
      <c r="C1476" s="4" t="s">
        <v>6947</v>
      </c>
      <c r="D1476" s="4" t="s">
        <v>6948</v>
      </c>
      <c r="E1476" s="4" t="s">
        <v>6949</v>
      </c>
      <c r="F1476" s="4" t="s">
        <v>22</v>
      </c>
      <c r="G1476" s="4" t="s">
        <v>59</v>
      </c>
      <c r="H1476" s="4" t="s">
        <v>16</v>
      </c>
      <c r="I1476" s="57">
        <v>398.85</v>
      </c>
      <c r="J1476" s="5">
        <f>H1476*I1476</f>
        <v>797.7</v>
      </c>
      <c r="K1476" s="6">
        <v>22</v>
      </c>
      <c r="L1476" s="6"/>
      <c r="M1476" s="4" t="s">
        <v>6950</v>
      </c>
      <c r="N1476" s="4" t="s">
        <v>113</v>
      </c>
      <c r="O1476" s="4" t="s">
        <v>16</v>
      </c>
      <c r="P1476" s="4" t="s">
        <v>372</v>
      </c>
      <c r="Q1476" s="4" t="s">
        <v>20</v>
      </c>
      <c r="R1476" s="4" t="s">
        <v>22</v>
      </c>
      <c r="S1476" s="4" t="s">
        <v>22</v>
      </c>
      <c r="T1476" s="7">
        <v>48</v>
      </c>
    </row>
    <row r="1477" spans="1:20">
      <c r="A1477" s="9" t="s">
        <v>6573</v>
      </c>
      <c r="B1477" s="9" t="s">
        <v>6574</v>
      </c>
      <c r="C1477" s="9" t="s">
        <v>8233</v>
      </c>
      <c r="D1477" s="9" t="s">
        <v>8234</v>
      </c>
      <c r="E1477" s="9" t="s">
        <v>8235</v>
      </c>
      <c r="F1477" s="9" t="s">
        <v>22</v>
      </c>
      <c r="G1477" s="9" t="s">
        <v>59</v>
      </c>
      <c r="H1477" s="9" t="s">
        <v>75</v>
      </c>
      <c r="I1477" s="58">
        <v>0</v>
      </c>
      <c r="J1477" s="10">
        <v>0</v>
      </c>
      <c r="K1477" s="12">
        <v>22</v>
      </c>
      <c r="L1477" s="12" t="s">
        <v>8212</v>
      </c>
      <c r="M1477" s="4" t="s">
        <v>8236</v>
      </c>
      <c r="N1477" s="9" t="s">
        <v>113</v>
      </c>
      <c r="O1477" s="9" t="s">
        <v>75</v>
      </c>
      <c r="P1477" s="4" t="s">
        <v>8237</v>
      </c>
      <c r="Q1477" s="4" t="s">
        <v>20</v>
      </c>
      <c r="R1477" s="4" t="s">
        <v>22</v>
      </c>
      <c r="S1477" s="9" t="s">
        <v>22</v>
      </c>
      <c r="T1477" s="13">
        <v>48</v>
      </c>
    </row>
    <row r="1478" spans="1:20">
      <c r="A1478" s="4" t="s">
        <v>6573</v>
      </c>
      <c r="B1478" s="4" t="s">
        <v>6574</v>
      </c>
      <c r="C1478" s="4" t="s">
        <v>6951</v>
      </c>
      <c r="D1478" s="4" t="s">
        <v>6952</v>
      </c>
      <c r="E1478" s="4" t="s">
        <v>6953</v>
      </c>
      <c r="F1478" s="4" t="s">
        <v>22</v>
      </c>
      <c r="G1478" s="4" t="s">
        <v>32</v>
      </c>
      <c r="H1478" s="4" t="s">
        <v>16</v>
      </c>
      <c r="I1478" s="57">
        <v>397.9</v>
      </c>
      <c r="J1478" s="5">
        <f>H1478*I1478</f>
        <v>795.8</v>
      </c>
      <c r="K1478" s="6">
        <v>22</v>
      </c>
      <c r="L1478" s="6"/>
      <c r="M1478" s="4" t="s">
        <v>6954</v>
      </c>
      <c r="N1478" s="4" t="s">
        <v>113</v>
      </c>
      <c r="O1478" s="4" t="s">
        <v>16</v>
      </c>
      <c r="P1478" s="4" t="s">
        <v>6955</v>
      </c>
      <c r="Q1478" s="4" t="s">
        <v>20</v>
      </c>
      <c r="R1478" s="4" t="s">
        <v>22</v>
      </c>
      <c r="S1478" s="4" t="s">
        <v>22</v>
      </c>
      <c r="T1478" s="7">
        <v>48</v>
      </c>
    </row>
    <row r="1479" spans="1:20">
      <c r="A1479" s="4" t="s">
        <v>6573</v>
      </c>
      <c r="B1479" s="4" t="s">
        <v>6574</v>
      </c>
      <c r="C1479" s="4" t="s">
        <v>6956</v>
      </c>
      <c r="D1479" s="4" t="s">
        <v>6957</v>
      </c>
      <c r="E1479" s="4" t="s">
        <v>6958</v>
      </c>
      <c r="F1479" s="4" t="s">
        <v>22</v>
      </c>
      <c r="G1479" s="4" t="s">
        <v>32</v>
      </c>
      <c r="H1479" s="4" t="s">
        <v>16</v>
      </c>
      <c r="I1479" s="57">
        <v>392.45</v>
      </c>
      <c r="J1479" s="5">
        <f>H1479*I1479</f>
        <v>784.9</v>
      </c>
      <c r="K1479" s="6">
        <v>22</v>
      </c>
      <c r="L1479" s="6"/>
      <c r="M1479" s="4" t="s">
        <v>6959</v>
      </c>
      <c r="N1479" s="4" t="s">
        <v>113</v>
      </c>
      <c r="O1479" s="4" t="s">
        <v>16</v>
      </c>
      <c r="P1479" s="4" t="s">
        <v>6960</v>
      </c>
      <c r="Q1479" s="4" t="s">
        <v>20</v>
      </c>
      <c r="R1479" s="4" t="s">
        <v>22</v>
      </c>
      <c r="S1479" s="4" t="s">
        <v>22</v>
      </c>
      <c r="T1479" s="7">
        <v>48</v>
      </c>
    </row>
    <row r="1480" spans="1:20">
      <c r="A1480" s="4" t="s">
        <v>6573</v>
      </c>
      <c r="B1480" s="4" t="s">
        <v>6574</v>
      </c>
      <c r="C1480" s="4" t="s">
        <v>6961</v>
      </c>
      <c r="D1480" s="4" t="s">
        <v>6962</v>
      </c>
      <c r="E1480" s="4" t="s">
        <v>6963</v>
      </c>
      <c r="F1480" s="4" t="s">
        <v>22</v>
      </c>
      <c r="G1480" s="4" t="s">
        <v>3085</v>
      </c>
      <c r="H1480" s="4" t="s">
        <v>254</v>
      </c>
      <c r="I1480" s="57">
        <v>28.697499999999998</v>
      </c>
      <c r="J1480" s="5">
        <f>H1480*I1480</f>
        <v>114.78999999999999</v>
      </c>
      <c r="K1480" s="6">
        <v>22</v>
      </c>
      <c r="L1480" s="6"/>
      <c r="M1480" s="4" t="s">
        <v>6964</v>
      </c>
      <c r="N1480" s="4" t="s">
        <v>6965</v>
      </c>
      <c r="O1480" s="4" t="s">
        <v>2525</v>
      </c>
      <c r="P1480" s="4" t="s">
        <v>6966</v>
      </c>
      <c r="Q1480" s="4" t="s">
        <v>20</v>
      </c>
      <c r="R1480" s="4" t="s">
        <v>22</v>
      </c>
      <c r="S1480" s="4" t="s">
        <v>22</v>
      </c>
      <c r="T1480" s="7">
        <v>48</v>
      </c>
    </row>
    <row r="1481" spans="1:20">
      <c r="A1481" s="4" t="s">
        <v>6573</v>
      </c>
      <c r="B1481" s="4" t="s">
        <v>6574</v>
      </c>
      <c r="C1481" s="4" t="s">
        <v>6967</v>
      </c>
      <c r="D1481" s="4" t="s">
        <v>6968</v>
      </c>
      <c r="E1481" s="4" t="s">
        <v>6969</v>
      </c>
      <c r="F1481" s="4" t="s">
        <v>22</v>
      </c>
      <c r="G1481" s="4" t="s">
        <v>59</v>
      </c>
      <c r="H1481" s="4" t="s">
        <v>27</v>
      </c>
      <c r="I1481" s="57">
        <v>46.987499999999997</v>
      </c>
      <c r="J1481" s="5">
        <f>H1481*I1481</f>
        <v>46.987499999999997</v>
      </c>
      <c r="K1481" s="6">
        <v>22</v>
      </c>
      <c r="L1481" s="6"/>
      <c r="M1481" s="4" t="s">
        <v>6970</v>
      </c>
      <c r="N1481" s="4" t="s">
        <v>493</v>
      </c>
      <c r="O1481" s="4" t="s">
        <v>27</v>
      </c>
      <c r="P1481" s="4" t="s">
        <v>6971</v>
      </c>
      <c r="Q1481" s="4" t="s">
        <v>20</v>
      </c>
      <c r="R1481" s="4" t="s">
        <v>22</v>
      </c>
      <c r="S1481" s="4" t="s">
        <v>22</v>
      </c>
      <c r="T1481" s="7">
        <v>48</v>
      </c>
    </row>
    <row r="1482" spans="1:20">
      <c r="A1482" s="9" t="s">
        <v>6573</v>
      </c>
      <c r="B1482" s="9" t="s">
        <v>6574</v>
      </c>
      <c r="C1482" s="9" t="s">
        <v>8238</v>
      </c>
      <c r="D1482" s="9" t="s">
        <v>8239</v>
      </c>
      <c r="E1482" s="9" t="s">
        <v>8240</v>
      </c>
      <c r="F1482" s="9" t="s">
        <v>22</v>
      </c>
      <c r="G1482" s="9" t="s">
        <v>32</v>
      </c>
      <c r="H1482" s="9" t="s">
        <v>110</v>
      </c>
      <c r="I1482" s="58">
        <v>0</v>
      </c>
      <c r="J1482" s="10">
        <v>0</v>
      </c>
      <c r="K1482" s="12">
        <v>22</v>
      </c>
      <c r="L1482" s="12" t="s">
        <v>8212</v>
      </c>
      <c r="M1482" s="4" t="s">
        <v>8241</v>
      </c>
      <c r="N1482" s="9" t="s">
        <v>8242</v>
      </c>
      <c r="O1482" s="9" t="s">
        <v>1320</v>
      </c>
      <c r="P1482" s="4" t="s">
        <v>8243</v>
      </c>
      <c r="Q1482" s="4" t="s">
        <v>20</v>
      </c>
      <c r="R1482" s="4" t="s">
        <v>22</v>
      </c>
      <c r="S1482" s="9" t="s">
        <v>22</v>
      </c>
      <c r="T1482" s="13">
        <v>48</v>
      </c>
    </row>
    <row r="1483" spans="1:20">
      <c r="A1483" s="4" t="s">
        <v>6573</v>
      </c>
      <c r="B1483" s="4" t="s">
        <v>6574</v>
      </c>
      <c r="C1483" s="4" t="s">
        <v>6972</v>
      </c>
      <c r="D1483" s="4" t="s">
        <v>6973</v>
      </c>
      <c r="E1483" s="4" t="s">
        <v>6974</v>
      </c>
      <c r="F1483" s="4" t="s">
        <v>22</v>
      </c>
      <c r="G1483" s="4" t="s">
        <v>59</v>
      </c>
      <c r="H1483" s="4" t="s">
        <v>75</v>
      </c>
      <c r="I1483" s="57">
        <v>118.065</v>
      </c>
      <c r="J1483" s="5">
        <f t="shared" ref="J1483:J1497" si="58">H1483*I1483</f>
        <v>590.32500000000005</v>
      </c>
      <c r="K1483" s="6">
        <v>22</v>
      </c>
      <c r="L1483" s="6"/>
      <c r="M1483" s="4" t="s">
        <v>6975</v>
      </c>
      <c r="N1483" s="4" t="s">
        <v>6976</v>
      </c>
      <c r="O1483" s="4" t="s">
        <v>6977</v>
      </c>
      <c r="P1483" s="4" t="s">
        <v>6978</v>
      </c>
      <c r="Q1483" s="4" t="s">
        <v>20</v>
      </c>
      <c r="R1483" s="4" t="s">
        <v>22</v>
      </c>
      <c r="S1483" s="4" t="s">
        <v>22</v>
      </c>
      <c r="T1483" s="7">
        <v>48</v>
      </c>
    </row>
    <row r="1484" spans="1:20">
      <c r="A1484" s="4" t="s">
        <v>6573</v>
      </c>
      <c r="B1484" s="4" t="s">
        <v>6574</v>
      </c>
      <c r="C1484" s="4" t="s">
        <v>6979</v>
      </c>
      <c r="D1484" s="4" t="s">
        <v>6980</v>
      </c>
      <c r="E1484" s="6" t="s">
        <v>6982</v>
      </c>
      <c r="F1484" s="4" t="s">
        <v>6981</v>
      </c>
      <c r="G1484" s="4" t="s">
        <v>32</v>
      </c>
      <c r="H1484" s="4" t="s">
        <v>68</v>
      </c>
      <c r="I1484" s="57">
        <v>202.42750000000001</v>
      </c>
      <c r="J1484" s="5">
        <f t="shared" si="58"/>
        <v>3036.4125000000004</v>
      </c>
      <c r="K1484" s="6">
        <v>22</v>
      </c>
      <c r="L1484" s="6" t="s">
        <v>6982</v>
      </c>
      <c r="M1484" s="4" t="s">
        <v>6983</v>
      </c>
      <c r="N1484" s="4" t="s">
        <v>70</v>
      </c>
      <c r="O1484" s="4" t="s">
        <v>68</v>
      </c>
      <c r="P1484" s="4" t="s">
        <v>6984</v>
      </c>
      <c r="Q1484" s="4" t="s">
        <v>20</v>
      </c>
      <c r="R1484" s="4" t="s">
        <v>22</v>
      </c>
      <c r="S1484" s="4" t="s">
        <v>22</v>
      </c>
      <c r="T1484" s="7">
        <v>48</v>
      </c>
    </row>
    <row r="1485" spans="1:20">
      <c r="A1485" s="4" t="s">
        <v>6573</v>
      </c>
      <c r="B1485" s="4" t="s">
        <v>6574</v>
      </c>
      <c r="C1485" s="4" t="s">
        <v>6985</v>
      </c>
      <c r="D1485" s="4" t="s">
        <v>6986</v>
      </c>
      <c r="E1485" s="4" t="s">
        <v>6987</v>
      </c>
      <c r="F1485" s="4" t="s">
        <v>22</v>
      </c>
      <c r="G1485" s="4" t="s">
        <v>32</v>
      </c>
      <c r="H1485" s="4" t="s">
        <v>366</v>
      </c>
      <c r="I1485" s="57">
        <v>200.6</v>
      </c>
      <c r="J1485" s="5">
        <f t="shared" si="58"/>
        <v>1604.8</v>
      </c>
      <c r="K1485" s="6">
        <v>22</v>
      </c>
      <c r="L1485" s="6"/>
      <c r="M1485" s="4" t="s">
        <v>6988</v>
      </c>
      <c r="N1485" s="4" t="s">
        <v>70</v>
      </c>
      <c r="O1485" s="4" t="s">
        <v>366</v>
      </c>
      <c r="P1485" s="4" t="s">
        <v>6989</v>
      </c>
      <c r="Q1485" s="4" t="s">
        <v>20</v>
      </c>
      <c r="R1485" s="4" t="s">
        <v>22</v>
      </c>
      <c r="S1485" s="4" t="s">
        <v>22</v>
      </c>
      <c r="T1485" s="7">
        <v>48</v>
      </c>
    </row>
    <row r="1486" spans="1:20">
      <c r="A1486" s="4" t="s">
        <v>6573</v>
      </c>
      <c r="B1486" s="4" t="s">
        <v>6574</v>
      </c>
      <c r="C1486" s="4" t="s">
        <v>6990</v>
      </c>
      <c r="D1486" s="4" t="s">
        <v>6991</v>
      </c>
      <c r="E1486" s="4" t="s">
        <v>6992</v>
      </c>
      <c r="F1486" s="4" t="s">
        <v>6981</v>
      </c>
      <c r="G1486" s="4" t="s">
        <v>32</v>
      </c>
      <c r="H1486" s="4" t="s">
        <v>201</v>
      </c>
      <c r="I1486" s="57">
        <v>200.04750000000001</v>
      </c>
      <c r="J1486" s="5">
        <f t="shared" si="58"/>
        <v>600.14250000000004</v>
      </c>
      <c r="K1486" s="6">
        <v>22</v>
      </c>
      <c r="L1486" s="6"/>
      <c r="M1486" s="4" t="s">
        <v>6993</v>
      </c>
      <c r="N1486" s="4" t="s">
        <v>70</v>
      </c>
      <c r="O1486" s="4" t="s">
        <v>201</v>
      </c>
      <c r="P1486" s="4" t="s">
        <v>6994</v>
      </c>
      <c r="Q1486" s="4" t="s">
        <v>20</v>
      </c>
      <c r="R1486" s="4" t="s">
        <v>22</v>
      </c>
      <c r="S1486" s="4" t="s">
        <v>22</v>
      </c>
      <c r="T1486" s="7">
        <v>48</v>
      </c>
    </row>
    <row r="1487" spans="1:20">
      <c r="A1487" s="4" t="s">
        <v>6573</v>
      </c>
      <c r="B1487" s="4" t="s">
        <v>6574</v>
      </c>
      <c r="C1487" s="4" t="s">
        <v>6995</v>
      </c>
      <c r="D1487" s="4" t="s">
        <v>6996</v>
      </c>
      <c r="E1487" s="4" t="s">
        <v>6997</v>
      </c>
      <c r="F1487" s="4" t="s">
        <v>6981</v>
      </c>
      <c r="G1487" s="4" t="s">
        <v>32</v>
      </c>
      <c r="H1487" s="4" t="s">
        <v>110</v>
      </c>
      <c r="I1487" s="57">
        <v>201.83249999999998</v>
      </c>
      <c r="J1487" s="5">
        <f t="shared" si="58"/>
        <v>2018.3249999999998</v>
      </c>
      <c r="K1487" s="6">
        <v>22</v>
      </c>
      <c r="L1487" s="6"/>
      <c r="M1487" s="4" t="s">
        <v>6998</v>
      </c>
      <c r="N1487" s="4" t="s">
        <v>70</v>
      </c>
      <c r="O1487" s="4" t="s">
        <v>110</v>
      </c>
      <c r="P1487" s="4" t="s">
        <v>6999</v>
      </c>
      <c r="Q1487" s="4" t="s">
        <v>20</v>
      </c>
      <c r="R1487" s="4" t="s">
        <v>22</v>
      </c>
      <c r="S1487" s="4" t="s">
        <v>22</v>
      </c>
      <c r="T1487" s="7">
        <v>48</v>
      </c>
    </row>
    <row r="1488" spans="1:20">
      <c r="A1488" s="4" t="s">
        <v>6573</v>
      </c>
      <c r="B1488" s="4" t="s">
        <v>6574</v>
      </c>
      <c r="C1488" s="4" t="s">
        <v>7000</v>
      </c>
      <c r="D1488" s="4" t="s">
        <v>7001</v>
      </c>
      <c r="E1488" s="6" t="s">
        <v>7002</v>
      </c>
      <c r="F1488" s="4" t="s">
        <v>6981</v>
      </c>
      <c r="G1488" s="4" t="s">
        <v>32</v>
      </c>
      <c r="H1488" s="4" t="s">
        <v>110</v>
      </c>
      <c r="I1488" s="57">
        <v>195.41500000000002</v>
      </c>
      <c r="J1488" s="5">
        <f t="shared" si="58"/>
        <v>1954.15</v>
      </c>
      <c r="K1488" s="6">
        <v>22</v>
      </c>
      <c r="L1488" s="6" t="s">
        <v>7002</v>
      </c>
      <c r="M1488" s="4" t="s">
        <v>7003</v>
      </c>
      <c r="N1488" s="4" t="s">
        <v>70</v>
      </c>
      <c r="O1488" s="4" t="s">
        <v>110</v>
      </c>
      <c r="P1488" s="4" t="s">
        <v>7004</v>
      </c>
      <c r="Q1488" s="4" t="s">
        <v>20</v>
      </c>
      <c r="R1488" s="4" t="s">
        <v>22</v>
      </c>
      <c r="S1488" s="4" t="s">
        <v>22</v>
      </c>
      <c r="T1488" s="7">
        <v>48</v>
      </c>
    </row>
    <row r="1489" spans="1:20">
      <c r="A1489" s="4" t="s">
        <v>6573</v>
      </c>
      <c r="B1489" s="4" t="s">
        <v>6574</v>
      </c>
      <c r="C1489" s="4" t="s">
        <v>7005</v>
      </c>
      <c r="D1489" s="4" t="s">
        <v>7006</v>
      </c>
      <c r="E1489" s="4" t="s">
        <v>7007</v>
      </c>
      <c r="F1489" s="4" t="s">
        <v>6981</v>
      </c>
      <c r="G1489" s="4" t="s">
        <v>32</v>
      </c>
      <c r="H1489" s="4" t="s">
        <v>544</v>
      </c>
      <c r="I1489" s="57">
        <v>204.29750000000001</v>
      </c>
      <c r="J1489" s="5">
        <f t="shared" si="58"/>
        <v>6128.9250000000002</v>
      </c>
      <c r="K1489" s="6">
        <v>22</v>
      </c>
      <c r="L1489" s="6"/>
      <c r="M1489" s="4" t="s">
        <v>7008</v>
      </c>
      <c r="N1489" s="4" t="s">
        <v>70</v>
      </c>
      <c r="O1489" s="4" t="s">
        <v>544</v>
      </c>
      <c r="P1489" s="4" t="s">
        <v>7009</v>
      </c>
      <c r="Q1489" s="4" t="s">
        <v>20</v>
      </c>
      <c r="R1489" s="4" t="s">
        <v>22</v>
      </c>
      <c r="S1489" s="4" t="s">
        <v>22</v>
      </c>
      <c r="T1489" s="7">
        <v>48</v>
      </c>
    </row>
    <row r="1490" spans="1:20">
      <c r="A1490" s="4" t="s">
        <v>6573</v>
      </c>
      <c r="B1490" s="4" t="s">
        <v>6574</v>
      </c>
      <c r="C1490" s="4" t="s">
        <v>7010</v>
      </c>
      <c r="D1490" s="4" t="s">
        <v>7011</v>
      </c>
      <c r="E1490" s="4" t="s">
        <v>7012</v>
      </c>
      <c r="F1490" s="4" t="s">
        <v>6981</v>
      </c>
      <c r="G1490" s="4" t="s">
        <v>32</v>
      </c>
      <c r="H1490" s="4" t="s">
        <v>544</v>
      </c>
      <c r="I1490" s="57">
        <v>200.685</v>
      </c>
      <c r="J1490" s="5">
        <f t="shared" si="58"/>
        <v>6020.55</v>
      </c>
      <c r="K1490" s="6">
        <v>22</v>
      </c>
      <c r="L1490" s="6"/>
      <c r="M1490" s="4" t="s">
        <v>7013</v>
      </c>
      <c r="N1490" s="4" t="s">
        <v>70</v>
      </c>
      <c r="O1490" s="4" t="s">
        <v>544</v>
      </c>
      <c r="P1490" s="4" t="s">
        <v>7014</v>
      </c>
      <c r="Q1490" s="4" t="s">
        <v>20</v>
      </c>
      <c r="R1490" s="4" t="s">
        <v>22</v>
      </c>
      <c r="S1490" s="4" t="s">
        <v>22</v>
      </c>
      <c r="T1490" s="7">
        <v>48</v>
      </c>
    </row>
    <row r="1491" spans="1:20">
      <c r="A1491" s="4" t="s">
        <v>6573</v>
      </c>
      <c r="B1491" s="4" t="s">
        <v>6574</v>
      </c>
      <c r="C1491" s="4" t="s">
        <v>7015</v>
      </c>
      <c r="D1491" s="4" t="s">
        <v>7016</v>
      </c>
      <c r="E1491" s="6" t="s">
        <v>7017</v>
      </c>
      <c r="F1491" s="4" t="s">
        <v>6981</v>
      </c>
      <c r="G1491" s="4" t="s">
        <v>32</v>
      </c>
      <c r="H1491" s="4" t="s">
        <v>16</v>
      </c>
      <c r="I1491" s="57">
        <v>254.5325</v>
      </c>
      <c r="J1491" s="5">
        <f t="shared" si="58"/>
        <v>509.065</v>
      </c>
      <c r="K1491" s="6">
        <v>22</v>
      </c>
      <c r="L1491" s="6" t="s">
        <v>7017</v>
      </c>
      <c r="M1491" s="4" t="s">
        <v>7018</v>
      </c>
      <c r="N1491" s="4" t="s">
        <v>70</v>
      </c>
      <c r="O1491" s="4" t="s">
        <v>16</v>
      </c>
      <c r="P1491" s="4" t="s">
        <v>7019</v>
      </c>
      <c r="Q1491" s="4" t="s">
        <v>20</v>
      </c>
      <c r="R1491" s="4" t="s">
        <v>22</v>
      </c>
      <c r="S1491" s="4" t="s">
        <v>22</v>
      </c>
      <c r="T1491" s="7">
        <v>48</v>
      </c>
    </row>
    <row r="1492" spans="1:20">
      <c r="A1492" s="4" t="s">
        <v>6573</v>
      </c>
      <c r="B1492" s="4" t="s">
        <v>6574</v>
      </c>
      <c r="C1492" s="4" t="s">
        <v>7020</v>
      </c>
      <c r="D1492" s="4" t="s">
        <v>7021</v>
      </c>
      <c r="E1492" s="4" t="s">
        <v>7022</v>
      </c>
      <c r="F1492" s="4" t="s">
        <v>6981</v>
      </c>
      <c r="G1492" s="4" t="s">
        <v>32</v>
      </c>
      <c r="H1492" s="4" t="s">
        <v>110</v>
      </c>
      <c r="I1492" s="57">
        <v>329.96999999999997</v>
      </c>
      <c r="J1492" s="5">
        <f t="shared" si="58"/>
        <v>3299.7</v>
      </c>
      <c r="K1492" s="6">
        <v>22</v>
      </c>
      <c r="L1492" s="6"/>
      <c r="M1492" s="4" t="s">
        <v>7023</v>
      </c>
      <c r="N1492" s="4" t="s">
        <v>70</v>
      </c>
      <c r="O1492" s="4" t="s">
        <v>110</v>
      </c>
      <c r="P1492" s="4" t="s">
        <v>7024</v>
      </c>
      <c r="Q1492" s="4" t="s">
        <v>20</v>
      </c>
      <c r="R1492" s="4" t="s">
        <v>22</v>
      </c>
      <c r="S1492" s="4" t="s">
        <v>22</v>
      </c>
      <c r="T1492" s="7">
        <v>48</v>
      </c>
    </row>
    <row r="1493" spans="1:20">
      <c r="A1493" s="4" t="s">
        <v>6573</v>
      </c>
      <c r="B1493" s="4" t="s">
        <v>6574</v>
      </c>
      <c r="C1493" s="4" t="s">
        <v>7025</v>
      </c>
      <c r="D1493" s="4" t="s">
        <v>7026</v>
      </c>
      <c r="E1493" s="6" t="s">
        <v>7027</v>
      </c>
      <c r="F1493" s="4" t="s">
        <v>6981</v>
      </c>
      <c r="G1493" s="4" t="s">
        <v>32</v>
      </c>
      <c r="H1493" s="4" t="s">
        <v>110</v>
      </c>
      <c r="I1493" s="57">
        <v>286.57749999999999</v>
      </c>
      <c r="J1493" s="5">
        <f t="shared" si="58"/>
        <v>2865.7749999999996</v>
      </c>
      <c r="K1493" s="6">
        <v>22</v>
      </c>
      <c r="L1493" s="6" t="s">
        <v>7027</v>
      </c>
      <c r="M1493" s="4" t="s">
        <v>7028</v>
      </c>
      <c r="N1493" s="4" t="s">
        <v>70</v>
      </c>
      <c r="O1493" s="4" t="s">
        <v>110</v>
      </c>
      <c r="P1493" s="4" t="s">
        <v>7029</v>
      </c>
      <c r="Q1493" s="4" t="s">
        <v>20</v>
      </c>
      <c r="R1493" s="4" t="s">
        <v>22</v>
      </c>
      <c r="S1493" s="4" t="s">
        <v>22</v>
      </c>
      <c r="T1493" s="7">
        <v>48</v>
      </c>
    </row>
    <row r="1494" spans="1:20">
      <c r="A1494" s="4" t="s">
        <v>6573</v>
      </c>
      <c r="B1494" s="4" t="s">
        <v>6574</v>
      </c>
      <c r="C1494" s="4" t="s">
        <v>7030</v>
      </c>
      <c r="D1494" s="4" t="s">
        <v>7031</v>
      </c>
      <c r="E1494" s="4" t="s">
        <v>7032</v>
      </c>
      <c r="F1494" s="4" t="s">
        <v>6981</v>
      </c>
      <c r="G1494" s="4" t="s">
        <v>32</v>
      </c>
      <c r="H1494" s="4" t="s">
        <v>16</v>
      </c>
      <c r="I1494" s="57">
        <v>170.63749999999999</v>
      </c>
      <c r="J1494" s="5">
        <f t="shared" si="58"/>
        <v>341.27499999999998</v>
      </c>
      <c r="K1494" s="6">
        <v>22</v>
      </c>
      <c r="L1494" s="6"/>
      <c r="M1494" s="4" t="s">
        <v>994</v>
      </c>
      <c r="N1494" s="4" t="s">
        <v>70</v>
      </c>
      <c r="O1494" s="4" t="s">
        <v>16</v>
      </c>
      <c r="P1494" s="4" t="s">
        <v>7033</v>
      </c>
      <c r="Q1494" s="4" t="s">
        <v>20</v>
      </c>
      <c r="R1494" s="4" t="s">
        <v>22</v>
      </c>
      <c r="S1494" s="4" t="s">
        <v>22</v>
      </c>
      <c r="T1494" s="7">
        <v>48</v>
      </c>
    </row>
    <row r="1495" spans="1:20">
      <c r="A1495" s="4" t="s">
        <v>6573</v>
      </c>
      <c r="B1495" s="4" t="s">
        <v>6574</v>
      </c>
      <c r="C1495" s="4" t="s">
        <v>7034</v>
      </c>
      <c r="D1495" s="4" t="s">
        <v>7035</v>
      </c>
      <c r="E1495" s="4" t="s">
        <v>7036</v>
      </c>
      <c r="F1495" s="4" t="s">
        <v>6981</v>
      </c>
      <c r="G1495" s="4" t="s">
        <v>32</v>
      </c>
      <c r="H1495" s="4" t="s">
        <v>16</v>
      </c>
      <c r="I1495" s="57">
        <v>236.51249999999999</v>
      </c>
      <c r="J1495" s="5">
        <f t="shared" si="58"/>
        <v>473.02499999999998</v>
      </c>
      <c r="K1495" s="6">
        <v>22</v>
      </c>
      <c r="L1495" s="6"/>
      <c r="M1495" s="4" t="s">
        <v>7037</v>
      </c>
      <c r="N1495" s="4" t="s">
        <v>70</v>
      </c>
      <c r="O1495" s="4" t="s">
        <v>16</v>
      </c>
      <c r="P1495" s="4" t="s">
        <v>7038</v>
      </c>
      <c r="Q1495" s="4" t="s">
        <v>20</v>
      </c>
      <c r="R1495" s="4" t="s">
        <v>22</v>
      </c>
      <c r="S1495" s="4" t="s">
        <v>22</v>
      </c>
      <c r="T1495" s="7">
        <v>48</v>
      </c>
    </row>
    <row r="1496" spans="1:20">
      <c r="A1496" s="4" t="s">
        <v>6573</v>
      </c>
      <c r="B1496" s="4" t="s">
        <v>6574</v>
      </c>
      <c r="C1496" s="4" t="s">
        <v>7039</v>
      </c>
      <c r="D1496" s="4" t="s">
        <v>7040</v>
      </c>
      <c r="E1496" s="4" t="s">
        <v>7041</v>
      </c>
      <c r="F1496" s="4" t="s">
        <v>6981</v>
      </c>
      <c r="G1496" s="4" t="s">
        <v>32</v>
      </c>
      <c r="H1496" s="4" t="s">
        <v>110</v>
      </c>
      <c r="I1496" s="57">
        <v>109.99000000000001</v>
      </c>
      <c r="J1496" s="5">
        <f t="shared" si="58"/>
        <v>1099.9000000000001</v>
      </c>
      <c r="K1496" s="6">
        <v>22</v>
      </c>
      <c r="L1496" s="6"/>
      <c r="M1496" s="4" t="s">
        <v>7042</v>
      </c>
      <c r="N1496" s="4" t="s">
        <v>70</v>
      </c>
      <c r="O1496" s="4" t="s">
        <v>110</v>
      </c>
      <c r="P1496" s="4" t="s">
        <v>7043</v>
      </c>
      <c r="Q1496" s="4" t="s">
        <v>20</v>
      </c>
      <c r="R1496" s="4" t="s">
        <v>22</v>
      </c>
      <c r="S1496" s="4" t="s">
        <v>22</v>
      </c>
      <c r="T1496" s="7">
        <v>48</v>
      </c>
    </row>
    <row r="1497" spans="1:20">
      <c r="A1497" s="4" t="s">
        <v>6573</v>
      </c>
      <c r="B1497" s="4" t="s">
        <v>6574</v>
      </c>
      <c r="C1497" s="4" t="s">
        <v>7044</v>
      </c>
      <c r="D1497" s="4" t="s">
        <v>7045</v>
      </c>
      <c r="E1497" s="4" t="s">
        <v>7046</v>
      </c>
      <c r="F1497" s="4" t="s">
        <v>22</v>
      </c>
      <c r="G1497" s="4" t="s">
        <v>421</v>
      </c>
      <c r="H1497" s="4" t="s">
        <v>448</v>
      </c>
      <c r="I1497" s="57">
        <v>28.697499999999998</v>
      </c>
      <c r="J1497" s="5">
        <f t="shared" si="58"/>
        <v>344.37</v>
      </c>
      <c r="K1497" s="6">
        <v>22</v>
      </c>
      <c r="L1497" s="6"/>
      <c r="M1497" s="4" t="s">
        <v>7047</v>
      </c>
      <c r="N1497" s="4" t="s">
        <v>3055</v>
      </c>
      <c r="O1497" s="4" t="s">
        <v>6661</v>
      </c>
      <c r="P1497" s="4" t="s">
        <v>7048</v>
      </c>
      <c r="Q1497" s="4" t="s">
        <v>20</v>
      </c>
      <c r="R1497" s="4" t="s">
        <v>22</v>
      </c>
      <c r="S1497" s="4" t="s">
        <v>22</v>
      </c>
      <c r="T1497" s="7">
        <v>48</v>
      </c>
    </row>
    <row r="1498" spans="1:20">
      <c r="A1498" s="9" t="s">
        <v>6573</v>
      </c>
      <c r="B1498" s="9" t="s">
        <v>6574</v>
      </c>
      <c r="C1498" s="9" t="s">
        <v>8244</v>
      </c>
      <c r="D1498" s="9" t="s">
        <v>8245</v>
      </c>
      <c r="E1498" s="9" t="s">
        <v>8246</v>
      </c>
      <c r="F1498" s="9" t="s">
        <v>22</v>
      </c>
      <c r="G1498" s="9" t="s">
        <v>59</v>
      </c>
      <c r="H1498" s="9" t="s">
        <v>254</v>
      </c>
      <c r="I1498" s="58">
        <v>0</v>
      </c>
      <c r="J1498" s="10">
        <v>0</v>
      </c>
      <c r="K1498" s="12">
        <v>22</v>
      </c>
      <c r="L1498" s="12" t="s">
        <v>8212</v>
      </c>
      <c r="M1498" s="4" t="s">
        <v>8247</v>
      </c>
      <c r="N1498" s="9" t="s">
        <v>70</v>
      </c>
      <c r="O1498" s="9" t="s">
        <v>254</v>
      </c>
      <c r="P1498" s="4" t="s">
        <v>8248</v>
      </c>
      <c r="Q1498" s="4" t="s">
        <v>20</v>
      </c>
      <c r="R1498" s="4" t="s">
        <v>22</v>
      </c>
      <c r="S1498" s="9" t="s">
        <v>22</v>
      </c>
      <c r="T1498" s="13">
        <v>48</v>
      </c>
    </row>
    <row r="1499" spans="1:20">
      <c r="A1499" s="4" t="s">
        <v>6573</v>
      </c>
      <c r="B1499" s="4" t="s">
        <v>6574</v>
      </c>
      <c r="C1499" s="4" t="s">
        <v>7049</v>
      </c>
      <c r="D1499" s="4" t="s">
        <v>7050</v>
      </c>
      <c r="E1499" s="4" t="s">
        <v>7051</v>
      </c>
      <c r="F1499" s="4" t="s">
        <v>22</v>
      </c>
      <c r="G1499" s="4" t="s">
        <v>59</v>
      </c>
      <c r="H1499" s="4" t="s">
        <v>366</v>
      </c>
      <c r="I1499" s="57">
        <v>629.59499999999991</v>
      </c>
      <c r="J1499" s="5">
        <f t="shared" ref="J1499:J1539" si="59">H1499*I1499</f>
        <v>5036.7599999999993</v>
      </c>
      <c r="K1499" s="6">
        <v>22</v>
      </c>
      <c r="L1499" s="6"/>
      <c r="M1499" s="4" t="s">
        <v>7052</v>
      </c>
      <c r="N1499" s="4" t="s">
        <v>113</v>
      </c>
      <c r="O1499" s="4" t="s">
        <v>366</v>
      </c>
      <c r="P1499" s="4" t="s">
        <v>7053</v>
      </c>
      <c r="Q1499" s="4" t="s">
        <v>20</v>
      </c>
      <c r="R1499" s="4" t="s">
        <v>22</v>
      </c>
      <c r="S1499" s="4" t="s">
        <v>22</v>
      </c>
      <c r="T1499" s="7">
        <v>48</v>
      </c>
    </row>
    <row r="1500" spans="1:20">
      <c r="A1500" s="4" t="s">
        <v>6573</v>
      </c>
      <c r="B1500" s="4" t="s">
        <v>6574</v>
      </c>
      <c r="C1500" s="4" t="s">
        <v>7054</v>
      </c>
      <c r="D1500" s="4" t="s">
        <v>7055</v>
      </c>
      <c r="E1500" s="4" t="s">
        <v>7056</v>
      </c>
      <c r="F1500" s="4" t="s">
        <v>22</v>
      </c>
      <c r="G1500" s="4" t="s">
        <v>59</v>
      </c>
      <c r="H1500" s="4" t="s">
        <v>2211</v>
      </c>
      <c r="I1500" s="57">
        <v>114.61499999999999</v>
      </c>
      <c r="J1500" s="5">
        <f t="shared" si="59"/>
        <v>4240.7550000000001</v>
      </c>
      <c r="K1500" s="6">
        <v>22</v>
      </c>
      <c r="L1500" s="6"/>
      <c r="M1500" s="4" t="s">
        <v>7057</v>
      </c>
      <c r="N1500" s="4" t="s">
        <v>7058</v>
      </c>
      <c r="O1500" s="4" t="s">
        <v>7059</v>
      </c>
      <c r="P1500" s="4" t="s">
        <v>7060</v>
      </c>
      <c r="Q1500" s="4" t="s">
        <v>20</v>
      </c>
      <c r="R1500" s="4" t="s">
        <v>22</v>
      </c>
      <c r="S1500" s="4" t="s">
        <v>22</v>
      </c>
      <c r="T1500" s="7">
        <v>48</v>
      </c>
    </row>
    <row r="1501" spans="1:20">
      <c r="A1501" s="4" t="s">
        <v>6573</v>
      </c>
      <c r="B1501" s="4" t="s">
        <v>6574</v>
      </c>
      <c r="C1501" s="4" t="s">
        <v>7061</v>
      </c>
      <c r="D1501" s="4" t="s">
        <v>7062</v>
      </c>
      <c r="E1501" s="4" t="s">
        <v>7063</v>
      </c>
      <c r="F1501" s="4" t="s">
        <v>22</v>
      </c>
      <c r="G1501" s="4" t="s">
        <v>59</v>
      </c>
      <c r="H1501" s="4" t="s">
        <v>1401</v>
      </c>
      <c r="I1501" s="57">
        <v>105.345</v>
      </c>
      <c r="J1501" s="5">
        <f t="shared" si="59"/>
        <v>2422.9349999999999</v>
      </c>
      <c r="K1501" s="6">
        <v>22</v>
      </c>
      <c r="L1501" s="6"/>
      <c r="M1501" s="4" t="s">
        <v>7064</v>
      </c>
      <c r="N1501" s="4" t="s">
        <v>7065</v>
      </c>
      <c r="O1501" s="4" t="s">
        <v>7066</v>
      </c>
      <c r="P1501" s="4" t="s">
        <v>7067</v>
      </c>
      <c r="Q1501" s="4" t="s">
        <v>20</v>
      </c>
      <c r="R1501" s="4" t="s">
        <v>22</v>
      </c>
      <c r="S1501" s="4" t="s">
        <v>22</v>
      </c>
      <c r="T1501" s="7">
        <v>48</v>
      </c>
    </row>
    <row r="1502" spans="1:20">
      <c r="A1502" s="4" t="s">
        <v>6573</v>
      </c>
      <c r="B1502" s="4" t="s">
        <v>6574</v>
      </c>
      <c r="C1502" s="4" t="s">
        <v>7068</v>
      </c>
      <c r="D1502" s="4" t="s">
        <v>7069</v>
      </c>
      <c r="E1502" s="4" t="s">
        <v>7070</v>
      </c>
      <c r="F1502" s="4" t="s">
        <v>22</v>
      </c>
      <c r="G1502" s="4" t="s">
        <v>421</v>
      </c>
      <c r="H1502" s="4" t="s">
        <v>3023</v>
      </c>
      <c r="I1502" s="57">
        <v>105.52500000000001</v>
      </c>
      <c r="J1502" s="5">
        <f t="shared" si="59"/>
        <v>3587.8500000000004</v>
      </c>
      <c r="K1502" s="6">
        <v>22</v>
      </c>
      <c r="L1502" s="6"/>
      <c r="M1502" s="4" t="s">
        <v>7071</v>
      </c>
      <c r="N1502" s="4" t="s">
        <v>7072</v>
      </c>
      <c r="O1502" s="4" t="s">
        <v>7073</v>
      </c>
      <c r="P1502" s="4" t="s">
        <v>7074</v>
      </c>
      <c r="Q1502" s="4" t="s">
        <v>20</v>
      </c>
      <c r="R1502" s="4" t="s">
        <v>22</v>
      </c>
      <c r="S1502" s="4" t="s">
        <v>22</v>
      </c>
      <c r="T1502" s="7">
        <v>48</v>
      </c>
    </row>
    <row r="1503" spans="1:20">
      <c r="A1503" s="4" t="s">
        <v>6573</v>
      </c>
      <c r="B1503" s="4" t="s">
        <v>6574</v>
      </c>
      <c r="C1503" s="4" t="s">
        <v>7075</v>
      </c>
      <c r="D1503" s="4" t="s">
        <v>7076</v>
      </c>
      <c r="E1503" s="4" t="s">
        <v>7077</v>
      </c>
      <c r="F1503" s="4" t="s">
        <v>22</v>
      </c>
      <c r="G1503" s="4" t="s">
        <v>59</v>
      </c>
      <c r="H1503" s="4" t="s">
        <v>1401</v>
      </c>
      <c r="I1503" s="57">
        <v>142.51499999999999</v>
      </c>
      <c r="J1503" s="5">
        <f t="shared" si="59"/>
        <v>3277.8449999999998</v>
      </c>
      <c r="K1503" s="6">
        <v>22</v>
      </c>
      <c r="L1503" s="6"/>
      <c r="M1503" s="4" t="s">
        <v>7078</v>
      </c>
      <c r="N1503" s="4" t="s">
        <v>5369</v>
      </c>
      <c r="O1503" s="4" t="s">
        <v>7079</v>
      </c>
      <c r="P1503" s="4" t="s">
        <v>7080</v>
      </c>
      <c r="Q1503" s="4" t="s">
        <v>20</v>
      </c>
      <c r="R1503" s="4" t="s">
        <v>22</v>
      </c>
      <c r="S1503" s="4" t="s">
        <v>22</v>
      </c>
      <c r="T1503" s="7"/>
    </row>
    <row r="1504" spans="1:20">
      <c r="A1504" s="4" t="s">
        <v>6573</v>
      </c>
      <c r="B1504" s="4" t="s">
        <v>6574</v>
      </c>
      <c r="C1504" s="4" t="s">
        <v>7081</v>
      </c>
      <c r="D1504" s="4" t="s">
        <v>7082</v>
      </c>
      <c r="E1504" s="4" t="s">
        <v>7083</v>
      </c>
      <c r="F1504" s="4" t="s">
        <v>22</v>
      </c>
      <c r="G1504" s="4" t="s">
        <v>59</v>
      </c>
      <c r="H1504" s="4" t="s">
        <v>1401</v>
      </c>
      <c r="I1504" s="57">
        <v>142.51499999999999</v>
      </c>
      <c r="J1504" s="5">
        <f t="shared" si="59"/>
        <v>3277.8449999999998</v>
      </c>
      <c r="K1504" s="6">
        <v>22</v>
      </c>
      <c r="L1504" s="6"/>
      <c r="M1504" s="4" t="s">
        <v>7084</v>
      </c>
      <c r="N1504" s="4" t="s">
        <v>5369</v>
      </c>
      <c r="O1504" s="4" t="s">
        <v>7079</v>
      </c>
      <c r="P1504" s="4" t="s">
        <v>7085</v>
      </c>
      <c r="Q1504" s="4" t="s">
        <v>20</v>
      </c>
      <c r="R1504" s="4" t="s">
        <v>22</v>
      </c>
      <c r="S1504" s="4" t="s">
        <v>22</v>
      </c>
      <c r="T1504" s="7"/>
    </row>
    <row r="1505" spans="1:20">
      <c r="A1505" s="4" t="s">
        <v>6573</v>
      </c>
      <c r="B1505" s="4" t="s">
        <v>6574</v>
      </c>
      <c r="C1505" s="4" t="s">
        <v>7086</v>
      </c>
      <c r="D1505" s="4" t="s">
        <v>7087</v>
      </c>
      <c r="E1505" s="6" t="s">
        <v>7088</v>
      </c>
      <c r="F1505" s="4" t="s">
        <v>22</v>
      </c>
      <c r="G1505" s="4" t="s">
        <v>15</v>
      </c>
      <c r="H1505" s="4" t="s">
        <v>673</v>
      </c>
      <c r="I1505" s="57">
        <v>223.875</v>
      </c>
      <c r="J1505" s="5">
        <f t="shared" si="59"/>
        <v>1567.125</v>
      </c>
      <c r="K1505" s="6">
        <v>22</v>
      </c>
      <c r="L1505" s="6" t="s">
        <v>7088</v>
      </c>
      <c r="M1505" s="4" t="s">
        <v>7089</v>
      </c>
      <c r="N1505" s="4" t="s">
        <v>7090</v>
      </c>
      <c r="O1505" s="4" t="s">
        <v>7091</v>
      </c>
      <c r="P1505" s="4" t="s">
        <v>7092</v>
      </c>
      <c r="Q1505" s="4" t="s">
        <v>20</v>
      </c>
      <c r="R1505" s="4" t="s">
        <v>22</v>
      </c>
      <c r="S1505" s="4" t="s">
        <v>22</v>
      </c>
      <c r="T1505" s="7"/>
    </row>
    <row r="1506" spans="1:20">
      <c r="A1506" s="4" t="s">
        <v>6573</v>
      </c>
      <c r="B1506" s="4" t="s">
        <v>6574</v>
      </c>
      <c r="C1506" s="4" t="s">
        <v>7093</v>
      </c>
      <c r="D1506" s="4" t="s">
        <v>7094</v>
      </c>
      <c r="E1506" s="4" t="s">
        <v>7095</v>
      </c>
      <c r="F1506" s="4" t="s">
        <v>22</v>
      </c>
      <c r="G1506" s="4" t="s">
        <v>59</v>
      </c>
      <c r="H1506" s="4" t="s">
        <v>92</v>
      </c>
      <c r="I1506" s="57">
        <v>113.76</v>
      </c>
      <c r="J1506" s="5">
        <f t="shared" si="59"/>
        <v>682.56000000000006</v>
      </c>
      <c r="K1506" s="6">
        <v>22</v>
      </c>
      <c r="L1506" s="6"/>
      <c r="M1506" s="4" t="s">
        <v>7096</v>
      </c>
      <c r="N1506" s="4" t="s">
        <v>70</v>
      </c>
      <c r="O1506" s="4" t="s">
        <v>92</v>
      </c>
      <c r="P1506" s="4" t="s">
        <v>7097</v>
      </c>
      <c r="Q1506" s="4" t="s">
        <v>20</v>
      </c>
      <c r="R1506" s="4" t="s">
        <v>22</v>
      </c>
      <c r="S1506" s="4" t="s">
        <v>22</v>
      </c>
      <c r="T1506" s="7"/>
    </row>
    <row r="1507" spans="1:20">
      <c r="A1507" s="4" t="s">
        <v>6573</v>
      </c>
      <c r="B1507" s="4" t="s">
        <v>6574</v>
      </c>
      <c r="C1507" s="4" t="s">
        <v>7098</v>
      </c>
      <c r="D1507" s="4" t="s">
        <v>7099</v>
      </c>
      <c r="E1507" s="6" t="s">
        <v>7070</v>
      </c>
      <c r="F1507" s="4" t="s">
        <v>22</v>
      </c>
      <c r="G1507" s="4" t="s">
        <v>59</v>
      </c>
      <c r="H1507" s="4" t="s">
        <v>92</v>
      </c>
      <c r="I1507" s="57">
        <v>105.52500000000001</v>
      </c>
      <c r="J1507" s="5">
        <f t="shared" si="59"/>
        <v>633.15000000000009</v>
      </c>
      <c r="K1507" s="6">
        <v>22</v>
      </c>
      <c r="L1507" s="6" t="s">
        <v>7070</v>
      </c>
      <c r="M1507" s="4" t="s">
        <v>7100</v>
      </c>
      <c r="N1507" s="4" t="s">
        <v>70</v>
      </c>
      <c r="O1507" s="4" t="s">
        <v>92</v>
      </c>
      <c r="P1507" s="4" t="s">
        <v>7101</v>
      </c>
      <c r="Q1507" s="4" t="s">
        <v>20</v>
      </c>
      <c r="R1507" s="4" t="s">
        <v>22</v>
      </c>
      <c r="S1507" s="4" t="s">
        <v>22</v>
      </c>
      <c r="T1507" s="7"/>
    </row>
    <row r="1508" spans="1:20">
      <c r="A1508" s="4" t="s">
        <v>7105</v>
      </c>
      <c r="B1508" s="4" t="s">
        <v>7106</v>
      </c>
      <c r="C1508" s="4" t="s">
        <v>7107</v>
      </c>
      <c r="D1508" s="4" t="s">
        <v>7108</v>
      </c>
      <c r="E1508" s="4" t="s">
        <v>7109</v>
      </c>
      <c r="F1508" s="4" t="s">
        <v>22</v>
      </c>
      <c r="G1508" s="4" t="s">
        <v>59</v>
      </c>
      <c r="H1508" s="4" t="s">
        <v>27</v>
      </c>
      <c r="I1508" s="57">
        <v>1997.5</v>
      </c>
      <c r="J1508" s="5">
        <f t="shared" si="59"/>
        <v>1997.5</v>
      </c>
      <c r="K1508" s="6">
        <v>22</v>
      </c>
      <c r="L1508" s="6"/>
      <c r="M1508" s="4" t="s">
        <v>7110</v>
      </c>
      <c r="N1508" s="4" t="s">
        <v>18</v>
      </c>
      <c r="O1508" s="4" t="s">
        <v>27</v>
      </c>
      <c r="P1508" s="4" t="s">
        <v>7111</v>
      </c>
      <c r="Q1508" s="4" t="s">
        <v>20</v>
      </c>
      <c r="R1508" s="4" t="s">
        <v>1589</v>
      </c>
      <c r="S1508" s="4" t="s">
        <v>22</v>
      </c>
      <c r="T1508" s="7">
        <v>48</v>
      </c>
    </row>
    <row r="1509" spans="1:20">
      <c r="A1509" s="4" t="s">
        <v>7105</v>
      </c>
      <c r="B1509" s="4" t="s">
        <v>7106</v>
      </c>
      <c r="C1509" s="4" t="s">
        <v>7112</v>
      </c>
      <c r="D1509" s="4" t="s">
        <v>7582</v>
      </c>
      <c r="E1509" s="4" t="s">
        <v>7113</v>
      </c>
      <c r="F1509" s="4" t="s">
        <v>7114</v>
      </c>
      <c r="G1509" s="4" t="s">
        <v>32</v>
      </c>
      <c r="H1509" s="4" t="s">
        <v>27</v>
      </c>
      <c r="I1509" s="57">
        <v>1802</v>
      </c>
      <c r="J1509" s="5">
        <f t="shared" si="59"/>
        <v>1802</v>
      </c>
      <c r="K1509" s="6">
        <v>22</v>
      </c>
      <c r="L1509" s="6"/>
      <c r="M1509" s="4" t="s">
        <v>3173</v>
      </c>
      <c r="N1509" s="4" t="s">
        <v>18</v>
      </c>
      <c r="O1509" s="4" t="s">
        <v>27</v>
      </c>
      <c r="P1509" s="4" t="s">
        <v>7115</v>
      </c>
      <c r="Q1509" s="4" t="s">
        <v>20</v>
      </c>
      <c r="R1509" s="4" t="s">
        <v>361</v>
      </c>
      <c r="S1509" s="4" t="s">
        <v>22</v>
      </c>
      <c r="T1509" s="7">
        <v>48</v>
      </c>
    </row>
    <row r="1510" spans="1:20">
      <c r="A1510" s="4" t="s">
        <v>7105</v>
      </c>
      <c r="B1510" s="4" t="s">
        <v>7106</v>
      </c>
      <c r="C1510" s="4" t="s">
        <v>7116</v>
      </c>
      <c r="D1510" s="4" t="s">
        <v>7583</v>
      </c>
      <c r="E1510" s="4" t="s">
        <v>1714</v>
      </c>
      <c r="F1510" s="4" t="s">
        <v>7114</v>
      </c>
      <c r="G1510" s="4" t="s">
        <v>32</v>
      </c>
      <c r="H1510" s="4" t="s">
        <v>27</v>
      </c>
      <c r="I1510" s="57">
        <v>586.5</v>
      </c>
      <c r="J1510" s="5">
        <f t="shared" si="59"/>
        <v>586.5</v>
      </c>
      <c r="K1510" s="6">
        <v>22</v>
      </c>
      <c r="L1510" s="6"/>
      <c r="M1510" s="4" t="s">
        <v>3366</v>
      </c>
      <c r="N1510" s="4" t="s">
        <v>18</v>
      </c>
      <c r="O1510" s="4" t="s">
        <v>27</v>
      </c>
      <c r="P1510" s="4" t="s">
        <v>7117</v>
      </c>
      <c r="Q1510" s="4" t="s">
        <v>20</v>
      </c>
      <c r="R1510" s="4" t="s">
        <v>361</v>
      </c>
      <c r="S1510" s="4" t="s">
        <v>22</v>
      </c>
      <c r="T1510" s="7">
        <v>48</v>
      </c>
    </row>
    <row r="1511" spans="1:20">
      <c r="A1511" s="4" t="s">
        <v>7105</v>
      </c>
      <c r="B1511" s="4" t="s">
        <v>7106</v>
      </c>
      <c r="C1511" s="4" t="s">
        <v>7118</v>
      </c>
      <c r="D1511" s="4" t="s">
        <v>7584</v>
      </c>
      <c r="E1511" s="4" t="s">
        <v>7119</v>
      </c>
      <c r="F1511" s="4" t="s">
        <v>7120</v>
      </c>
      <c r="G1511" s="4" t="s">
        <v>32</v>
      </c>
      <c r="H1511" s="4" t="s">
        <v>27</v>
      </c>
      <c r="I1511" s="57">
        <v>516.79999999999995</v>
      </c>
      <c r="J1511" s="5">
        <f t="shared" si="59"/>
        <v>516.79999999999995</v>
      </c>
      <c r="K1511" s="6">
        <v>22</v>
      </c>
      <c r="L1511" s="6"/>
      <c r="M1511" s="4" t="s">
        <v>3366</v>
      </c>
      <c r="N1511" s="4" t="s">
        <v>18</v>
      </c>
      <c r="O1511" s="4" t="s">
        <v>27</v>
      </c>
      <c r="P1511" s="4" t="s">
        <v>7121</v>
      </c>
      <c r="Q1511" s="4" t="s">
        <v>20</v>
      </c>
      <c r="R1511" s="4" t="s">
        <v>361</v>
      </c>
      <c r="S1511" s="4" t="s">
        <v>22</v>
      </c>
      <c r="T1511" s="7">
        <v>48</v>
      </c>
    </row>
    <row r="1512" spans="1:20">
      <c r="A1512" s="4" t="s">
        <v>7105</v>
      </c>
      <c r="B1512" s="4" t="s">
        <v>7106</v>
      </c>
      <c r="C1512" s="4" t="s">
        <v>7122</v>
      </c>
      <c r="D1512" s="4" t="s">
        <v>7585</v>
      </c>
      <c r="E1512" s="4" t="s">
        <v>7123</v>
      </c>
      <c r="F1512" s="4" t="s">
        <v>7124</v>
      </c>
      <c r="G1512" s="4" t="s">
        <v>32</v>
      </c>
      <c r="H1512" s="4" t="s">
        <v>27</v>
      </c>
      <c r="I1512" s="57">
        <v>1640.5</v>
      </c>
      <c r="J1512" s="5">
        <f t="shared" si="59"/>
        <v>1640.5</v>
      </c>
      <c r="K1512" s="6">
        <v>22</v>
      </c>
      <c r="L1512" s="6"/>
      <c r="M1512" s="4" t="s">
        <v>3173</v>
      </c>
      <c r="N1512" s="4" t="s">
        <v>18</v>
      </c>
      <c r="O1512" s="4" t="s">
        <v>27</v>
      </c>
      <c r="P1512" s="4" t="s">
        <v>7125</v>
      </c>
      <c r="Q1512" s="4" t="s">
        <v>20</v>
      </c>
      <c r="R1512" s="4" t="s">
        <v>361</v>
      </c>
      <c r="S1512" s="4" t="s">
        <v>22</v>
      </c>
      <c r="T1512" s="7">
        <v>48</v>
      </c>
    </row>
    <row r="1513" spans="1:20">
      <c r="A1513" s="4" t="s">
        <v>7105</v>
      </c>
      <c r="B1513" s="4" t="s">
        <v>7106</v>
      </c>
      <c r="C1513" s="4" t="s">
        <v>7126</v>
      </c>
      <c r="D1513" s="4" t="s">
        <v>7586</v>
      </c>
      <c r="E1513" s="4" t="s">
        <v>7127</v>
      </c>
      <c r="F1513" s="4" t="s">
        <v>7124</v>
      </c>
      <c r="G1513" s="4" t="s">
        <v>32</v>
      </c>
      <c r="H1513" s="4" t="s">
        <v>27</v>
      </c>
      <c r="I1513" s="57">
        <v>542.29999999999995</v>
      </c>
      <c r="J1513" s="5">
        <f t="shared" si="59"/>
        <v>542.29999999999995</v>
      </c>
      <c r="K1513" s="6">
        <v>22</v>
      </c>
      <c r="L1513" s="6"/>
      <c r="M1513" s="4" t="s">
        <v>3366</v>
      </c>
      <c r="N1513" s="4" t="s">
        <v>18</v>
      </c>
      <c r="O1513" s="4" t="s">
        <v>27</v>
      </c>
      <c r="P1513" s="4" t="s">
        <v>7128</v>
      </c>
      <c r="Q1513" s="4" t="s">
        <v>20</v>
      </c>
      <c r="R1513" s="4" t="s">
        <v>361</v>
      </c>
      <c r="S1513" s="4" t="s">
        <v>22</v>
      </c>
      <c r="T1513" s="7">
        <v>48</v>
      </c>
    </row>
    <row r="1514" spans="1:20">
      <c r="A1514" s="4" t="s">
        <v>7105</v>
      </c>
      <c r="B1514" s="4" t="s">
        <v>7106</v>
      </c>
      <c r="C1514" s="4" t="s">
        <v>7129</v>
      </c>
      <c r="D1514" s="4" t="s">
        <v>7130</v>
      </c>
      <c r="E1514" s="4" t="s">
        <v>7131</v>
      </c>
      <c r="F1514" s="4" t="s">
        <v>22</v>
      </c>
      <c r="G1514" s="4" t="s">
        <v>32</v>
      </c>
      <c r="H1514" s="4" t="s">
        <v>27</v>
      </c>
      <c r="I1514" s="57">
        <v>1776.5</v>
      </c>
      <c r="J1514" s="5">
        <f t="shared" si="59"/>
        <v>1776.5</v>
      </c>
      <c r="K1514" s="6">
        <v>22</v>
      </c>
      <c r="L1514" s="6"/>
      <c r="M1514" s="4" t="s">
        <v>502</v>
      </c>
      <c r="N1514" s="4" t="s">
        <v>18</v>
      </c>
      <c r="O1514" s="4" t="s">
        <v>27</v>
      </c>
      <c r="P1514" s="4" t="s">
        <v>7132</v>
      </c>
      <c r="Q1514" s="4" t="s">
        <v>20</v>
      </c>
      <c r="R1514" s="4" t="s">
        <v>1589</v>
      </c>
      <c r="S1514" s="4" t="s">
        <v>22</v>
      </c>
      <c r="T1514" s="7">
        <v>48</v>
      </c>
    </row>
    <row r="1515" spans="1:20">
      <c r="A1515" s="4" t="s">
        <v>7105</v>
      </c>
      <c r="B1515" s="4" t="s">
        <v>7106</v>
      </c>
      <c r="C1515" s="4" t="s">
        <v>7133</v>
      </c>
      <c r="D1515" s="4" t="s">
        <v>7134</v>
      </c>
      <c r="E1515" s="4" t="s">
        <v>7135</v>
      </c>
      <c r="F1515" s="4" t="s">
        <v>1721</v>
      </c>
      <c r="G1515" s="4" t="s">
        <v>32</v>
      </c>
      <c r="H1515" s="4" t="s">
        <v>27</v>
      </c>
      <c r="I1515" s="57">
        <v>301.75</v>
      </c>
      <c r="J1515" s="5">
        <f t="shared" si="59"/>
        <v>301.75</v>
      </c>
      <c r="K1515" s="6">
        <v>22</v>
      </c>
      <c r="L1515" s="6"/>
      <c r="M1515" s="4" t="s">
        <v>222</v>
      </c>
      <c r="N1515" s="4" t="s">
        <v>18</v>
      </c>
      <c r="O1515" s="4" t="s">
        <v>27</v>
      </c>
      <c r="P1515" s="4" t="s">
        <v>7136</v>
      </c>
      <c r="Q1515" s="4" t="s">
        <v>20</v>
      </c>
      <c r="R1515" s="4" t="s">
        <v>361</v>
      </c>
      <c r="S1515" s="4" t="s">
        <v>22</v>
      </c>
      <c r="T1515" s="7">
        <v>48</v>
      </c>
    </row>
    <row r="1516" spans="1:20">
      <c r="A1516" s="4" t="s">
        <v>7105</v>
      </c>
      <c r="B1516" s="4" t="s">
        <v>7106</v>
      </c>
      <c r="C1516" s="4" t="s">
        <v>7137</v>
      </c>
      <c r="D1516" s="4" t="s">
        <v>7138</v>
      </c>
      <c r="E1516" s="4" t="s">
        <v>7139</v>
      </c>
      <c r="F1516" s="4" t="s">
        <v>1721</v>
      </c>
      <c r="G1516" s="4" t="s">
        <v>32</v>
      </c>
      <c r="H1516" s="4" t="s">
        <v>27</v>
      </c>
      <c r="I1516" s="57">
        <v>209.95</v>
      </c>
      <c r="J1516" s="5">
        <f t="shared" si="59"/>
        <v>209.95</v>
      </c>
      <c r="K1516" s="6">
        <v>22</v>
      </c>
      <c r="L1516" s="6"/>
      <c r="M1516" s="4" t="s">
        <v>222</v>
      </c>
      <c r="N1516" s="4" t="s">
        <v>18</v>
      </c>
      <c r="O1516" s="4" t="s">
        <v>27</v>
      </c>
      <c r="P1516" s="4" t="s">
        <v>7140</v>
      </c>
      <c r="Q1516" s="4" t="s">
        <v>20</v>
      </c>
      <c r="R1516" s="4" t="s">
        <v>361</v>
      </c>
      <c r="S1516" s="4" t="s">
        <v>22</v>
      </c>
      <c r="T1516" s="7">
        <v>48</v>
      </c>
    </row>
    <row r="1517" spans="1:20">
      <c r="A1517" s="4" t="s">
        <v>7105</v>
      </c>
      <c r="B1517" s="4" t="s">
        <v>7106</v>
      </c>
      <c r="C1517" s="4" t="s">
        <v>7141</v>
      </c>
      <c r="D1517" s="4" t="s">
        <v>7587</v>
      </c>
      <c r="E1517" s="6" t="s">
        <v>7142</v>
      </c>
      <c r="F1517" s="4" t="s">
        <v>1721</v>
      </c>
      <c r="G1517" s="4" t="s">
        <v>32</v>
      </c>
      <c r="H1517" s="4" t="s">
        <v>27</v>
      </c>
      <c r="I1517" s="57">
        <v>1649</v>
      </c>
      <c r="J1517" s="5">
        <f t="shared" si="59"/>
        <v>1649</v>
      </c>
      <c r="K1517" s="6">
        <v>22</v>
      </c>
      <c r="L1517" s="6" t="s">
        <v>7142</v>
      </c>
      <c r="M1517" s="4" t="s">
        <v>7143</v>
      </c>
      <c r="N1517" s="4" t="s">
        <v>18</v>
      </c>
      <c r="O1517" s="4" t="s">
        <v>27</v>
      </c>
      <c r="P1517" s="4" t="s">
        <v>7144</v>
      </c>
      <c r="Q1517" s="4" t="s">
        <v>20</v>
      </c>
      <c r="R1517" s="4" t="s">
        <v>361</v>
      </c>
      <c r="S1517" s="4" t="s">
        <v>22</v>
      </c>
      <c r="T1517" s="7">
        <v>48</v>
      </c>
    </row>
    <row r="1518" spans="1:20">
      <c r="A1518" s="4" t="s">
        <v>7105</v>
      </c>
      <c r="B1518" s="4" t="s">
        <v>7106</v>
      </c>
      <c r="C1518" s="4" t="s">
        <v>7721</v>
      </c>
      <c r="D1518" s="4" t="s">
        <v>7145</v>
      </c>
      <c r="E1518" s="6" t="s">
        <v>7146</v>
      </c>
      <c r="F1518" s="4" t="s">
        <v>22</v>
      </c>
      <c r="G1518" s="4" t="s">
        <v>32</v>
      </c>
      <c r="H1518" s="4" t="s">
        <v>27</v>
      </c>
      <c r="I1518" s="57">
        <v>340.85</v>
      </c>
      <c r="J1518" s="5">
        <f t="shared" si="59"/>
        <v>340.85</v>
      </c>
      <c r="K1518" s="6">
        <v>22</v>
      </c>
      <c r="L1518" s="6" t="s">
        <v>7146</v>
      </c>
      <c r="M1518" s="4" t="s">
        <v>33</v>
      </c>
      <c r="N1518" s="4" t="s">
        <v>34</v>
      </c>
      <c r="O1518" s="4" t="s">
        <v>27</v>
      </c>
      <c r="P1518" s="4" t="s">
        <v>7147</v>
      </c>
      <c r="Q1518" s="4" t="s">
        <v>20</v>
      </c>
      <c r="R1518" s="4" t="s">
        <v>1896</v>
      </c>
      <c r="S1518" s="4" t="s">
        <v>22</v>
      </c>
      <c r="T1518" s="7">
        <v>48</v>
      </c>
    </row>
    <row r="1519" spans="1:20">
      <c r="A1519" s="4" t="s">
        <v>7105</v>
      </c>
      <c r="B1519" s="4" t="s">
        <v>7106</v>
      </c>
      <c r="C1519" s="4" t="s">
        <v>7722</v>
      </c>
      <c r="D1519" s="4" t="s">
        <v>7148</v>
      </c>
      <c r="E1519" s="6" t="s">
        <v>7149</v>
      </c>
      <c r="F1519" s="4" t="s">
        <v>1682</v>
      </c>
      <c r="G1519" s="4" t="s">
        <v>59</v>
      </c>
      <c r="H1519" s="4" t="s">
        <v>16</v>
      </c>
      <c r="I1519" s="57">
        <v>476.85</v>
      </c>
      <c r="J1519" s="5">
        <f t="shared" si="59"/>
        <v>953.7</v>
      </c>
      <c r="K1519" s="6">
        <v>22</v>
      </c>
      <c r="L1519" s="6" t="s">
        <v>7149</v>
      </c>
      <c r="M1519" s="4" t="s">
        <v>33</v>
      </c>
      <c r="N1519" s="4" t="s">
        <v>34</v>
      </c>
      <c r="O1519" s="4" t="s">
        <v>16</v>
      </c>
      <c r="P1519" s="4" t="s">
        <v>7150</v>
      </c>
      <c r="Q1519" s="4" t="s">
        <v>20</v>
      </c>
      <c r="R1519" s="4" t="s">
        <v>165</v>
      </c>
      <c r="S1519" s="4" t="s">
        <v>22</v>
      </c>
      <c r="T1519" s="7">
        <v>48</v>
      </c>
    </row>
    <row r="1520" spans="1:20">
      <c r="A1520" s="4" t="s">
        <v>7105</v>
      </c>
      <c r="B1520" s="4" t="s">
        <v>7106</v>
      </c>
      <c r="C1520" s="4" t="s">
        <v>7723</v>
      </c>
      <c r="D1520" s="4" t="s">
        <v>7151</v>
      </c>
      <c r="E1520" s="6" t="s">
        <v>7152</v>
      </c>
      <c r="F1520" s="4" t="s">
        <v>1682</v>
      </c>
      <c r="G1520" s="4" t="s">
        <v>59</v>
      </c>
      <c r="H1520" s="4" t="s">
        <v>254</v>
      </c>
      <c r="I1520" s="57">
        <v>521.22</v>
      </c>
      <c r="J1520" s="5">
        <f t="shared" si="59"/>
        <v>2084.88</v>
      </c>
      <c r="K1520" s="6">
        <v>22</v>
      </c>
      <c r="L1520" s="6" t="s">
        <v>7152</v>
      </c>
      <c r="M1520" s="4" t="s">
        <v>33</v>
      </c>
      <c r="N1520" s="4" t="s">
        <v>34</v>
      </c>
      <c r="O1520" s="4" t="s">
        <v>254</v>
      </c>
      <c r="P1520" s="4" t="s">
        <v>7153</v>
      </c>
      <c r="Q1520" s="4" t="s">
        <v>20</v>
      </c>
      <c r="R1520" s="4" t="s">
        <v>165</v>
      </c>
      <c r="S1520" s="4" t="s">
        <v>22</v>
      </c>
      <c r="T1520" s="7">
        <v>48</v>
      </c>
    </row>
    <row r="1521" spans="1:20">
      <c r="A1521" s="4" t="s">
        <v>7105</v>
      </c>
      <c r="B1521" s="4" t="s">
        <v>7106</v>
      </c>
      <c r="C1521" s="4" t="s">
        <v>7724</v>
      </c>
      <c r="D1521" s="4" t="s">
        <v>7154</v>
      </c>
      <c r="E1521" s="6" t="s">
        <v>7155</v>
      </c>
      <c r="F1521" s="4" t="s">
        <v>1934</v>
      </c>
      <c r="G1521" s="4" t="s">
        <v>59</v>
      </c>
      <c r="H1521" s="4" t="s">
        <v>16</v>
      </c>
      <c r="I1521" s="57">
        <v>81.22</v>
      </c>
      <c r="J1521" s="5">
        <f t="shared" si="59"/>
        <v>162.44</v>
      </c>
      <c r="K1521" s="6">
        <v>22</v>
      </c>
      <c r="L1521" s="6" t="s">
        <v>7155</v>
      </c>
      <c r="M1521" s="4" t="s">
        <v>33</v>
      </c>
      <c r="N1521" s="4" t="s">
        <v>34</v>
      </c>
      <c r="O1521" s="4" t="s">
        <v>16</v>
      </c>
      <c r="P1521" s="4" t="s">
        <v>7156</v>
      </c>
      <c r="Q1521" s="4" t="s">
        <v>20</v>
      </c>
      <c r="R1521" s="4" t="s">
        <v>165</v>
      </c>
      <c r="S1521" s="4" t="s">
        <v>22</v>
      </c>
      <c r="T1521" s="7">
        <v>48</v>
      </c>
    </row>
    <row r="1522" spans="1:20">
      <c r="A1522" s="4" t="s">
        <v>7105</v>
      </c>
      <c r="B1522" s="4" t="s">
        <v>7106</v>
      </c>
      <c r="C1522" s="4" t="s">
        <v>7725</v>
      </c>
      <c r="D1522" s="4" t="s">
        <v>7157</v>
      </c>
      <c r="E1522" s="6" t="s">
        <v>7158</v>
      </c>
      <c r="F1522" s="4" t="s">
        <v>1682</v>
      </c>
      <c r="G1522" s="4" t="s">
        <v>59</v>
      </c>
      <c r="H1522" s="4" t="s">
        <v>16</v>
      </c>
      <c r="I1522" s="57">
        <v>52.66</v>
      </c>
      <c r="J1522" s="5">
        <f t="shared" si="59"/>
        <v>105.32</v>
      </c>
      <c r="K1522" s="6">
        <v>22</v>
      </c>
      <c r="L1522" s="6" t="s">
        <v>7158</v>
      </c>
      <c r="M1522" s="4" t="s">
        <v>33</v>
      </c>
      <c r="N1522" s="4" t="s">
        <v>34</v>
      </c>
      <c r="O1522" s="4" t="s">
        <v>16</v>
      </c>
      <c r="P1522" s="4" t="s">
        <v>7159</v>
      </c>
      <c r="Q1522" s="4" t="s">
        <v>20</v>
      </c>
      <c r="R1522" s="4" t="s">
        <v>165</v>
      </c>
      <c r="S1522" s="4" t="s">
        <v>22</v>
      </c>
      <c r="T1522" s="7">
        <v>48</v>
      </c>
    </row>
    <row r="1523" spans="1:20">
      <c r="A1523" s="4" t="s">
        <v>7105</v>
      </c>
      <c r="B1523" s="4" t="s">
        <v>7106</v>
      </c>
      <c r="C1523" s="4" t="s">
        <v>7160</v>
      </c>
      <c r="D1523" s="4" t="s">
        <v>7161</v>
      </c>
      <c r="E1523" s="4" t="s">
        <v>7588</v>
      </c>
      <c r="F1523" s="4" t="s">
        <v>22</v>
      </c>
      <c r="G1523" s="4" t="s">
        <v>59</v>
      </c>
      <c r="H1523" s="4" t="s">
        <v>27</v>
      </c>
      <c r="I1523" s="57">
        <v>8.5</v>
      </c>
      <c r="J1523" s="5">
        <f t="shared" si="59"/>
        <v>8.5</v>
      </c>
      <c r="K1523" s="6">
        <v>22</v>
      </c>
      <c r="L1523" s="6" t="s">
        <v>7162</v>
      </c>
      <c r="M1523" s="4" t="s">
        <v>7163</v>
      </c>
      <c r="N1523" s="4" t="s">
        <v>18</v>
      </c>
      <c r="O1523" s="4" t="s">
        <v>27</v>
      </c>
      <c r="P1523" s="4" t="s">
        <v>7164</v>
      </c>
      <c r="Q1523" s="4" t="s">
        <v>20</v>
      </c>
      <c r="R1523" s="4" t="s">
        <v>165</v>
      </c>
      <c r="S1523" s="4" t="s">
        <v>22</v>
      </c>
      <c r="T1523" s="7">
        <v>48</v>
      </c>
    </row>
    <row r="1524" spans="1:20">
      <c r="A1524" s="4" t="s">
        <v>7165</v>
      </c>
      <c r="B1524" s="4" t="s">
        <v>7166</v>
      </c>
      <c r="C1524" s="4" t="s">
        <v>7167</v>
      </c>
      <c r="D1524" s="4" t="s">
        <v>7589</v>
      </c>
      <c r="E1524" s="4" t="s">
        <v>7168</v>
      </c>
      <c r="F1524" s="4" t="s">
        <v>22</v>
      </c>
      <c r="G1524" s="4" t="s">
        <v>32</v>
      </c>
      <c r="H1524" s="4" t="s">
        <v>110</v>
      </c>
      <c r="I1524" s="57">
        <v>76</v>
      </c>
      <c r="J1524" s="5">
        <f t="shared" si="59"/>
        <v>760</v>
      </c>
      <c r="K1524" s="6">
        <v>22</v>
      </c>
      <c r="L1524" s="6" t="s">
        <v>7166</v>
      </c>
      <c r="M1524" s="4" t="s">
        <v>33</v>
      </c>
      <c r="N1524" s="4" t="s">
        <v>70</v>
      </c>
      <c r="O1524" s="4" t="s">
        <v>110</v>
      </c>
      <c r="P1524" s="4" t="s">
        <v>7169</v>
      </c>
      <c r="Q1524" s="4" t="s">
        <v>20</v>
      </c>
      <c r="R1524" s="4" t="s">
        <v>22</v>
      </c>
      <c r="S1524" s="4" t="s">
        <v>22</v>
      </c>
      <c r="T1524" s="7">
        <v>48</v>
      </c>
    </row>
    <row r="1525" spans="1:20">
      <c r="A1525" s="4" t="s">
        <v>7170</v>
      </c>
      <c r="B1525" s="4" t="s">
        <v>7171</v>
      </c>
      <c r="C1525" s="4" t="s">
        <v>7726</v>
      </c>
      <c r="D1525" s="4" t="s">
        <v>7172</v>
      </c>
      <c r="E1525" s="4" t="s">
        <v>7590</v>
      </c>
      <c r="F1525" s="4" t="s">
        <v>22</v>
      </c>
      <c r="G1525" s="4" t="s">
        <v>59</v>
      </c>
      <c r="H1525" s="4" t="s">
        <v>92</v>
      </c>
      <c r="I1525" s="57">
        <v>163</v>
      </c>
      <c r="J1525" s="5">
        <f t="shared" si="59"/>
        <v>978</v>
      </c>
      <c r="K1525" s="6">
        <v>22</v>
      </c>
      <c r="L1525" s="6" t="s">
        <v>7173</v>
      </c>
      <c r="M1525" s="4" t="s">
        <v>33</v>
      </c>
      <c r="N1525" s="4" t="s">
        <v>34</v>
      </c>
      <c r="O1525" s="4" t="s">
        <v>92</v>
      </c>
      <c r="P1525" s="4" t="s">
        <v>7174</v>
      </c>
      <c r="Q1525" s="4" t="s">
        <v>20</v>
      </c>
      <c r="R1525" s="4" t="s">
        <v>1651</v>
      </c>
      <c r="S1525" s="4" t="s">
        <v>5476</v>
      </c>
      <c r="T1525" s="7">
        <v>48</v>
      </c>
    </row>
    <row r="1526" spans="1:20">
      <c r="A1526" s="4" t="s">
        <v>7170</v>
      </c>
      <c r="B1526" s="4" t="s">
        <v>7171</v>
      </c>
      <c r="C1526" s="4" t="s">
        <v>7175</v>
      </c>
      <c r="D1526" s="4" t="s">
        <v>7176</v>
      </c>
      <c r="E1526" s="4" t="s">
        <v>7591</v>
      </c>
      <c r="F1526" s="4" t="s">
        <v>22</v>
      </c>
      <c r="G1526" s="4" t="s">
        <v>32</v>
      </c>
      <c r="H1526" s="4" t="s">
        <v>92</v>
      </c>
      <c r="I1526" s="57">
        <v>32</v>
      </c>
      <c r="J1526" s="5">
        <f t="shared" si="59"/>
        <v>192</v>
      </c>
      <c r="K1526" s="6">
        <v>22</v>
      </c>
      <c r="L1526" s="6" t="s">
        <v>7177</v>
      </c>
      <c r="M1526" s="4" t="s">
        <v>7178</v>
      </c>
      <c r="N1526" s="4" t="s">
        <v>18</v>
      </c>
      <c r="O1526" s="4" t="s">
        <v>92</v>
      </c>
      <c r="P1526" s="4" t="s">
        <v>7179</v>
      </c>
      <c r="Q1526" s="4" t="s">
        <v>20</v>
      </c>
      <c r="R1526" s="4" t="s">
        <v>7180</v>
      </c>
      <c r="S1526" s="4" t="s">
        <v>22</v>
      </c>
      <c r="T1526" s="7">
        <v>48</v>
      </c>
    </row>
    <row r="1527" spans="1:20">
      <c r="A1527" s="4" t="s">
        <v>7170</v>
      </c>
      <c r="B1527" s="4" t="s">
        <v>7171</v>
      </c>
      <c r="C1527" s="4" t="s">
        <v>7181</v>
      </c>
      <c r="D1527" s="4" t="s">
        <v>7182</v>
      </c>
      <c r="E1527" s="4" t="s">
        <v>7592</v>
      </c>
      <c r="F1527" s="4" t="s">
        <v>22</v>
      </c>
      <c r="G1527" s="4" t="s">
        <v>32</v>
      </c>
      <c r="H1527" s="4" t="s">
        <v>110</v>
      </c>
      <c r="I1527" s="57">
        <v>275</v>
      </c>
      <c r="J1527" s="5">
        <f t="shared" si="59"/>
        <v>2750</v>
      </c>
      <c r="K1527" s="6">
        <v>22</v>
      </c>
      <c r="L1527" s="6" t="s">
        <v>7183</v>
      </c>
      <c r="M1527" s="4" t="s">
        <v>7184</v>
      </c>
      <c r="N1527" s="4" t="s">
        <v>18</v>
      </c>
      <c r="O1527" s="4" t="s">
        <v>110</v>
      </c>
      <c r="P1527" s="4" t="s">
        <v>7185</v>
      </c>
      <c r="Q1527" s="4" t="s">
        <v>20</v>
      </c>
      <c r="R1527" s="4" t="s">
        <v>30</v>
      </c>
      <c r="S1527" s="4" t="s">
        <v>22</v>
      </c>
      <c r="T1527" s="7">
        <v>48</v>
      </c>
    </row>
    <row r="1528" spans="1:20">
      <c r="A1528" s="4" t="s">
        <v>7186</v>
      </c>
      <c r="B1528" s="4" t="s">
        <v>7187</v>
      </c>
      <c r="C1528" s="4" t="s">
        <v>7188</v>
      </c>
      <c r="D1528" s="4" t="s">
        <v>7189</v>
      </c>
      <c r="E1528" s="4" t="s">
        <v>7190</v>
      </c>
      <c r="F1528" s="4" t="s">
        <v>22</v>
      </c>
      <c r="G1528" s="4" t="s">
        <v>421</v>
      </c>
      <c r="H1528" s="4" t="s">
        <v>813</v>
      </c>
      <c r="I1528" s="57">
        <v>33.4</v>
      </c>
      <c r="J1528" s="5">
        <f t="shared" si="59"/>
        <v>534.4</v>
      </c>
      <c r="K1528" s="6">
        <v>22</v>
      </c>
      <c r="L1528" s="6"/>
      <c r="M1528" s="4" t="s">
        <v>7191</v>
      </c>
      <c r="N1528" s="4" t="s">
        <v>70</v>
      </c>
      <c r="O1528" s="4" t="s">
        <v>813</v>
      </c>
      <c r="P1528" s="4" t="s">
        <v>7192</v>
      </c>
      <c r="Q1528" s="4" t="s">
        <v>20</v>
      </c>
      <c r="R1528" s="4" t="s">
        <v>22</v>
      </c>
      <c r="S1528" s="4" t="s">
        <v>22</v>
      </c>
      <c r="T1528" s="7">
        <v>48</v>
      </c>
    </row>
    <row r="1529" spans="1:20">
      <c r="A1529" s="4" t="s">
        <v>7186</v>
      </c>
      <c r="B1529" s="4" t="s">
        <v>7187</v>
      </c>
      <c r="C1529" s="4" t="s">
        <v>7193</v>
      </c>
      <c r="D1529" s="4" t="s">
        <v>7194</v>
      </c>
      <c r="E1529" s="4" t="s">
        <v>7195</v>
      </c>
      <c r="F1529" s="4" t="s">
        <v>22</v>
      </c>
      <c r="G1529" s="4" t="s">
        <v>59</v>
      </c>
      <c r="H1529" s="4" t="s">
        <v>27</v>
      </c>
      <c r="I1529" s="57">
        <v>103.64</v>
      </c>
      <c r="J1529" s="5">
        <f t="shared" si="59"/>
        <v>103.64</v>
      </c>
      <c r="K1529" s="6">
        <v>22</v>
      </c>
      <c r="L1529" s="6"/>
      <c r="M1529" s="4" t="s">
        <v>1146</v>
      </c>
      <c r="N1529" s="4" t="s">
        <v>70</v>
      </c>
      <c r="O1529" s="4" t="s">
        <v>27</v>
      </c>
      <c r="P1529" s="4" t="s">
        <v>7196</v>
      </c>
      <c r="Q1529" s="4" t="s">
        <v>20</v>
      </c>
      <c r="R1529" s="4" t="s">
        <v>22</v>
      </c>
      <c r="S1529" s="4" t="s">
        <v>22</v>
      </c>
      <c r="T1529" s="7">
        <v>48</v>
      </c>
    </row>
    <row r="1530" spans="1:20">
      <c r="A1530" s="4" t="s">
        <v>7186</v>
      </c>
      <c r="B1530" s="4" t="s">
        <v>7187</v>
      </c>
      <c r="C1530" s="4" t="s">
        <v>7197</v>
      </c>
      <c r="D1530" s="4" t="s">
        <v>7198</v>
      </c>
      <c r="E1530" s="4" t="s">
        <v>7199</v>
      </c>
      <c r="F1530" s="4" t="s">
        <v>22</v>
      </c>
      <c r="G1530" s="4" t="s">
        <v>59</v>
      </c>
      <c r="H1530" s="4" t="s">
        <v>27</v>
      </c>
      <c r="I1530" s="57">
        <v>627.32000000000005</v>
      </c>
      <c r="J1530" s="5">
        <f t="shared" si="59"/>
        <v>627.32000000000005</v>
      </c>
      <c r="K1530" s="6">
        <v>22</v>
      </c>
      <c r="L1530" s="6"/>
      <c r="M1530" s="4" t="s">
        <v>687</v>
      </c>
      <c r="N1530" s="4" t="s">
        <v>70</v>
      </c>
      <c r="O1530" s="4" t="s">
        <v>27</v>
      </c>
      <c r="P1530" s="4" t="s">
        <v>7200</v>
      </c>
      <c r="Q1530" s="4" t="s">
        <v>20</v>
      </c>
      <c r="R1530" s="4" t="s">
        <v>22</v>
      </c>
      <c r="S1530" s="4" t="s">
        <v>22</v>
      </c>
      <c r="T1530" s="7">
        <v>48</v>
      </c>
    </row>
    <row r="1531" spans="1:20">
      <c r="A1531" s="4" t="s">
        <v>7186</v>
      </c>
      <c r="B1531" s="4" t="s">
        <v>7187</v>
      </c>
      <c r="C1531" s="4" t="s">
        <v>7201</v>
      </c>
      <c r="D1531" s="4" t="s">
        <v>7202</v>
      </c>
      <c r="E1531" s="4" t="s">
        <v>7203</v>
      </c>
      <c r="F1531" s="4" t="s">
        <v>22</v>
      </c>
      <c r="G1531" s="4" t="s">
        <v>59</v>
      </c>
      <c r="H1531" s="4" t="s">
        <v>27</v>
      </c>
      <c r="I1531" s="57">
        <v>681.35</v>
      </c>
      <c r="J1531" s="5">
        <f t="shared" si="59"/>
        <v>681.35</v>
      </c>
      <c r="K1531" s="6">
        <v>22</v>
      </c>
      <c r="L1531" s="6"/>
      <c r="M1531" s="4" t="s">
        <v>7204</v>
      </c>
      <c r="N1531" s="4" t="s">
        <v>70</v>
      </c>
      <c r="O1531" s="4" t="s">
        <v>27</v>
      </c>
      <c r="P1531" s="4" t="s">
        <v>7205</v>
      </c>
      <c r="Q1531" s="4" t="s">
        <v>20</v>
      </c>
      <c r="R1531" s="4" t="s">
        <v>22</v>
      </c>
      <c r="S1531" s="4" t="s">
        <v>22</v>
      </c>
      <c r="T1531" s="7">
        <v>48</v>
      </c>
    </row>
    <row r="1532" spans="1:20">
      <c r="A1532" s="4" t="s">
        <v>7186</v>
      </c>
      <c r="B1532" s="4" t="s">
        <v>7187</v>
      </c>
      <c r="C1532" s="4" t="s">
        <v>7206</v>
      </c>
      <c r="D1532" s="4" t="s">
        <v>7207</v>
      </c>
      <c r="E1532" s="4" t="s">
        <v>7208</v>
      </c>
      <c r="F1532" s="4" t="s">
        <v>22</v>
      </c>
      <c r="G1532" s="4" t="s">
        <v>59</v>
      </c>
      <c r="H1532" s="4" t="s">
        <v>110</v>
      </c>
      <c r="I1532" s="57">
        <v>30.4</v>
      </c>
      <c r="J1532" s="5">
        <f t="shared" si="59"/>
        <v>304</v>
      </c>
      <c r="K1532" s="6">
        <v>22</v>
      </c>
      <c r="L1532" s="6"/>
      <c r="M1532" s="4" t="s">
        <v>7209</v>
      </c>
      <c r="N1532" s="4" t="s">
        <v>70</v>
      </c>
      <c r="O1532" s="4" t="s">
        <v>110</v>
      </c>
      <c r="P1532" s="4" t="s">
        <v>7210</v>
      </c>
      <c r="Q1532" s="4" t="s">
        <v>20</v>
      </c>
      <c r="R1532" s="4" t="s">
        <v>22</v>
      </c>
      <c r="S1532" s="4" t="s">
        <v>22</v>
      </c>
      <c r="T1532" s="7">
        <v>48</v>
      </c>
    </row>
    <row r="1533" spans="1:20">
      <c r="A1533" s="4" t="s">
        <v>7186</v>
      </c>
      <c r="B1533" s="4" t="s">
        <v>7187</v>
      </c>
      <c r="C1533" s="4" t="s">
        <v>7211</v>
      </c>
      <c r="D1533" s="4" t="s">
        <v>7212</v>
      </c>
      <c r="E1533" s="4" t="s">
        <v>22</v>
      </c>
      <c r="F1533" s="4" t="s">
        <v>22</v>
      </c>
      <c r="G1533" s="4" t="s">
        <v>59</v>
      </c>
      <c r="H1533" s="4" t="s">
        <v>75</v>
      </c>
      <c r="I1533" s="57">
        <v>371.69</v>
      </c>
      <c r="J1533" s="5">
        <f t="shared" si="59"/>
        <v>1858.45</v>
      </c>
      <c r="K1533" s="6">
        <v>22</v>
      </c>
      <c r="L1533" s="6" t="s">
        <v>7213</v>
      </c>
      <c r="M1533" s="4" t="s">
        <v>7214</v>
      </c>
      <c r="N1533" s="4" t="s">
        <v>113</v>
      </c>
      <c r="O1533" s="4" t="s">
        <v>75</v>
      </c>
      <c r="P1533" s="4" t="s">
        <v>7215</v>
      </c>
      <c r="Q1533" s="4" t="s">
        <v>20</v>
      </c>
      <c r="R1533" s="4" t="s">
        <v>22</v>
      </c>
      <c r="S1533" s="4" t="s">
        <v>22</v>
      </c>
      <c r="T1533" s="7">
        <v>48</v>
      </c>
    </row>
    <row r="1534" spans="1:20">
      <c r="A1534" s="4" t="s">
        <v>7186</v>
      </c>
      <c r="B1534" s="4" t="s">
        <v>7187</v>
      </c>
      <c r="C1534" s="4" t="s">
        <v>7216</v>
      </c>
      <c r="D1534" s="4" t="s">
        <v>7594</v>
      </c>
      <c r="E1534" s="4" t="s">
        <v>7217</v>
      </c>
      <c r="F1534" s="4" t="s">
        <v>22</v>
      </c>
      <c r="G1534" s="4" t="s">
        <v>59</v>
      </c>
      <c r="H1534" s="4" t="s">
        <v>110</v>
      </c>
      <c r="I1534" s="57">
        <v>6.53</v>
      </c>
      <c r="J1534" s="5">
        <f t="shared" si="59"/>
        <v>65.3</v>
      </c>
      <c r="K1534" s="6">
        <v>22</v>
      </c>
      <c r="L1534" s="6" t="s">
        <v>7218</v>
      </c>
      <c r="M1534" s="4" t="s">
        <v>7219</v>
      </c>
      <c r="N1534" s="4" t="s">
        <v>113</v>
      </c>
      <c r="O1534" s="4" t="s">
        <v>110</v>
      </c>
      <c r="P1534" s="4" t="s">
        <v>7220</v>
      </c>
      <c r="Q1534" s="4" t="s">
        <v>20</v>
      </c>
      <c r="R1534" s="4" t="s">
        <v>22</v>
      </c>
      <c r="S1534" s="4" t="s">
        <v>22</v>
      </c>
      <c r="T1534" s="7">
        <v>48</v>
      </c>
    </row>
    <row r="1535" spans="1:20">
      <c r="A1535" s="4" t="s">
        <v>7186</v>
      </c>
      <c r="B1535" s="4" t="s">
        <v>7187</v>
      </c>
      <c r="C1535" s="4" t="s">
        <v>7221</v>
      </c>
      <c r="D1535" s="4" t="s">
        <v>7593</v>
      </c>
      <c r="E1535" s="4" t="s">
        <v>7222</v>
      </c>
      <c r="F1535" s="4" t="s">
        <v>7223</v>
      </c>
      <c r="G1535" s="4" t="s">
        <v>59</v>
      </c>
      <c r="H1535" s="4" t="s">
        <v>544</v>
      </c>
      <c r="I1535" s="57">
        <v>341.56</v>
      </c>
      <c r="J1535" s="5">
        <f t="shared" si="59"/>
        <v>10246.799999999999</v>
      </c>
      <c r="K1535" s="6">
        <v>22</v>
      </c>
      <c r="L1535" s="6"/>
      <c r="M1535" s="4" t="s">
        <v>7224</v>
      </c>
      <c r="N1535" s="4" t="s">
        <v>18</v>
      </c>
      <c r="O1535" s="4" t="s">
        <v>544</v>
      </c>
      <c r="P1535" s="4" t="s">
        <v>7225</v>
      </c>
      <c r="Q1535" s="4" t="s">
        <v>20</v>
      </c>
      <c r="R1535" s="4" t="s">
        <v>1589</v>
      </c>
      <c r="S1535" s="4" t="s">
        <v>22</v>
      </c>
      <c r="T1535" s="7">
        <v>48</v>
      </c>
    </row>
    <row r="1536" spans="1:20">
      <c r="A1536" s="4" t="s">
        <v>7186</v>
      </c>
      <c r="B1536" s="4" t="s">
        <v>7187</v>
      </c>
      <c r="C1536" s="4" t="s">
        <v>7226</v>
      </c>
      <c r="D1536" s="4" t="s">
        <v>7595</v>
      </c>
      <c r="E1536" s="4" t="s">
        <v>7227</v>
      </c>
      <c r="F1536" s="4" t="s">
        <v>22</v>
      </c>
      <c r="G1536" s="4" t="s">
        <v>32</v>
      </c>
      <c r="H1536" s="4" t="s">
        <v>544</v>
      </c>
      <c r="I1536" s="57">
        <v>356.6</v>
      </c>
      <c r="J1536" s="5">
        <f t="shared" si="59"/>
        <v>10698</v>
      </c>
      <c r="K1536" s="6">
        <v>22</v>
      </c>
      <c r="L1536" s="6" t="s">
        <v>7228</v>
      </c>
      <c r="M1536" s="4" t="s">
        <v>7229</v>
      </c>
      <c r="N1536" s="4" t="s">
        <v>3055</v>
      </c>
      <c r="O1536" s="4" t="s">
        <v>7230</v>
      </c>
      <c r="P1536" s="4" t="s">
        <v>7231</v>
      </c>
      <c r="Q1536" s="4" t="s">
        <v>20</v>
      </c>
      <c r="R1536" s="4" t="s">
        <v>22</v>
      </c>
      <c r="S1536" s="4" t="s">
        <v>22</v>
      </c>
      <c r="T1536" s="7">
        <v>48</v>
      </c>
    </row>
    <row r="1537" spans="1:20">
      <c r="A1537" s="4" t="s">
        <v>7186</v>
      </c>
      <c r="B1537" s="4" t="s">
        <v>7187</v>
      </c>
      <c r="C1537" s="4" t="s">
        <v>7232</v>
      </c>
      <c r="D1537" s="4" t="s">
        <v>7596</v>
      </c>
      <c r="E1537" s="4" t="s">
        <v>7233</v>
      </c>
      <c r="F1537" s="4" t="s">
        <v>22</v>
      </c>
      <c r="G1537" s="4" t="s">
        <v>32</v>
      </c>
      <c r="H1537" s="4" t="s">
        <v>3271</v>
      </c>
      <c r="I1537" s="57">
        <v>371.69</v>
      </c>
      <c r="J1537" s="5">
        <f t="shared" si="59"/>
        <v>17469.43</v>
      </c>
      <c r="K1537" s="6">
        <v>22</v>
      </c>
      <c r="L1537" s="6" t="s">
        <v>7213</v>
      </c>
      <c r="M1537" s="4" t="s">
        <v>7234</v>
      </c>
      <c r="N1537" s="4" t="s">
        <v>4905</v>
      </c>
      <c r="O1537" s="4" t="s">
        <v>7235</v>
      </c>
      <c r="P1537" s="4" t="s">
        <v>7236</v>
      </c>
      <c r="Q1537" s="4" t="s">
        <v>20</v>
      </c>
      <c r="R1537" s="4" t="s">
        <v>22</v>
      </c>
      <c r="S1537" s="4" t="s">
        <v>22</v>
      </c>
      <c r="T1537" s="7">
        <v>48</v>
      </c>
    </row>
    <row r="1538" spans="1:20">
      <c r="A1538" s="4" t="s">
        <v>7186</v>
      </c>
      <c r="B1538" s="4" t="s">
        <v>7187</v>
      </c>
      <c r="C1538" s="4" t="s">
        <v>7237</v>
      </c>
      <c r="D1538" s="4" t="s">
        <v>7597</v>
      </c>
      <c r="E1538" s="4" t="s">
        <v>7238</v>
      </c>
      <c r="F1538" s="4" t="s">
        <v>22</v>
      </c>
      <c r="G1538" s="4" t="s">
        <v>32</v>
      </c>
      <c r="H1538" s="4" t="s">
        <v>16</v>
      </c>
      <c r="I1538" s="57">
        <v>127.95</v>
      </c>
      <c r="J1538" s="5">
        <f t="shared" si="59"/>
        <v>255.9</v>
      </c>
      <c r="K1538" s="6">
        <v>22</v>
      </c>
      <c r="L1538" s="6" t="s">
        <v>7239</v>
      </c>
      <c r="M1538" s="4" t="s">
        <v>7240</v>
      </c>
      <c r="N1538" s="4" t="s">
        <v>18</v>
      </c>
      <c r="O1538" s="4" t="s">
        <v>16</v>
      </c>
      <c r="P1538" s="4" t="s">
        <v>7241</v>
      </c>
      <c r="Q1538" s="4" t="s">
        <v>20</v>
      </c>
      <c r="R1538" s="4" t="s">
        <v>1651</v>
      </c>
      <c r="S1538" s="4" t="s">
        <v>22</v>
      </c>
      <c r="T1538" s="7">
        <v>48</v>
      </c>
    </row>
    <row r="1539" spans="1:20">
      <c r="A1539" s="9" t="s">
        <v>7186</v>
      </c>
      <c r="B1539" s="9" t="s">
        <v>7187</v>
      </c>
      <c r="C1539" s="9" t="s">
        <v>7242</v>
      </c>
      <c r="D1539" s="9" t="s">
        <v>7243</v>
      </c>
      <c r="E1539" s="9" t="s">
        <v>7244</v>
      </c>
      <c r="F1539" s="9" t="s">
        <v>22</v>
      </c>
      <c r="G1539" s="9" t="s">
        <v>59</v>
      </c>
      <c r="H1539" s="9" t="s">
        <v>75</v>
      </c>
      <c r="I1539" s="58"/>
      <c r="J1539" s="10">
        <f t="shared" si="59"/>
        <v>0</v>
      </c>
      <c r="K1539" s="12">
        <v>22</v>
      </c>
      <c r="L1539" s="12"/>
      <c r="M1539" s="4" t="s">
        <v>7245</v>
      </c>
      <c r="N1539" s="9" t="s">
        <v>493</v>
      </c>
      <c r="O1539" s="9" t="s">
        <v>75</v>
      </c>
      <c r="P1539" s="4" t="s">
        <v>7246</v>
      </c>
      <c r="Q1539" s="4" t="s">
        <v>20</v>
      </c>
      <c r="R1539" s="4" t="s">
        <v>22</v>
      </c>
      <c r="S1539" s="9" t="s">
        <v>22</v>
      </c>
      <c r="T1539" s="13">
        <v>48</v>
      </c>
    </row>
    <row r="1540" spans="1:20">
      <c r="A1540" s="9" t="s">
        <v>7186</v>
      </c>
      <c r="B1540" s="9" t="s">
        <v>7187</v>
      </c>
      <c r="C1540" s="9" t="s">
        <v>7242</v>
      </c>
      <c r="D1540" s="9" t="s">
        <v>7243</v>
      </c>
      <c r="E1540" s="9" t="s">
        <v>7244</v>
      </c>
      <c r="F1540" s="9" t="s">
        <v>22</v>
      </c>
      <c r="G1540" s="9" t="s">
        <v>59</v>
      </c>
      <c r="H1540" s="9" t="s">
        <v>75</v>
      </c>
      <c r="I1540" s="58"/>
      <c r="J1540" s="10">
        <v>0</v>
      </c>
      <c r="K1540" s="12">
        <v>22</v>
      </c>
      <c r="L1540" s="12"/>
      <c r="M1540" s="4" t="s">
        <v>7245</v>
      </c>
      <c r="N1540" s="9" t="s">
        <v>493</v>
      </c>
      <c r="O1540" s="9" t="s">
        <v>75</v>
      </c>
      <c r="P1540" s="4" t="s">
        <v>7246</v>
      </c>
      <c r="Q1540" s="4" t="s">
        <v>20</v>
      </c>
      <c r="R1540" s="4" t="s">
        <v>22</v>
      </c>
      <c r="S1540" s="9" t="s">
        <v>22</v>
      </c>
      <c r="T1540" s="13">
        <v>48</v>
      </c>
    </row>
    <row r="1541" spans="1:20">
      <c r="A1541" s="4" t="s">
        <v>7186</v>
      </c>
      <c r="B1541" s="4" t="s">
        <v>7187</v>
      </c>
      <c r="C1541" s="4" t="s">
        <v>7247</v>
      </c>
      <c r="D1541" s="4" t="s">
        <v>7598</v>
      </c>
      <c r="E1541" s="4" t="s">
        <v>7248</v>
      </c>
      <c r="F1541" s="4" t="s">
        <v>7249</v>
      </c>
      <c r="G1541" s="4" t="s">
        <v>32</v>
      </c>
      <c r="H1541" s="4" t="s">
        <v>75</v>
      </c>
      <c r="I1541" s="57">
        <v>227.27</v>
      </c>
      <c r="J1541" s="5">
        <f>H1541*I1541</f>
        <v>1136.3500000000001</v>
      </c>
      <c r="K1541" s="6">
        <v>22</v>
      </c>
      <c r="L1541" s="6" t="s">
        <v>7239</v>
      </c>
      <c r="M1541" s="4" t="s">
        <v>7250</v>
      </c>
      <c r="N1541" s="4" t="s">
        <v>493</v>
      </c>
      <c r="O1541" s="4" t="s">
        <v>75</v>
      </c>
      <c r="P1541" s="4" t="s">
        <v>7251</v>
      </c>
      <c r="Q1541" s="4" t="s">
        <v>20</v>
      </c>
      <c r="R1541" s="4" t="s">
        <v>22</v>
      </c>
      <c r="S1541" s="4" t="s">
        <v>22</v>
      </c>
      <c r="T1541" s="7">
        <v>48</v>
      </c>
    </row>
    <row r="1542" spans="1:20">
      <c r="A1542" s="4" t="s">
        <v>7186</v>
      </c>
      <c r="B1542" s="4" t="s">
        <v>7187</v>
      </c>
      <c r="C1542" s="4" t="s">
        <v>7252</v>
      </c>
      <c r="D1542" s="4" t="s">
        <v>7599</v>
      </c>
      <c r="E1542" s="4" t="s">
        <v>7253</v>
      </c>
      <c r="F1542" s="4" t="s">
        <v>22</v>
      </c>
      <c r="G1542" s="4" t="s">
        <v>421</v>
      </c>
      <c r="H1542" s="4" t="s">
        <v>201</v>
      </c>
      <c r="I1542" s="57">
        <v>55.11</v>
      </c>
      <c r="J1542" s="5">
        <f>H1542*I1542</f>
        <v>165.32999999999998</v>
      </c>
      <c r="K1542" s="6">
        <v>22</v>
      </c>
      <c r="L1542" s="6" t="s">
        <v>7254</v>
      </c>
      <c r="M1542" s="4" t="s">
        <v>7255</v>
      </c>
      <c r="N1542" s="4" t="s">
        <v>7256</v>
      </c>
      <c r="O1542" s="4" t="s">
        <v>1964</v>
      </c>
      <c r="P1542" s="4" t="s">
        <v>7257</v>
      </c>
      <c r="Q1542" s="4" t="s">
        <v>20</v>
      </c>
      <c r="R1542" s="4" t="s">
        <v>22</v>
      </c>
      <c r="S1542" s="4" t="s">
        <v>22</v>
      </c>
      <c r="T1542" s="7">
        <v>48</v>
      </c>
    </row>
    <row r="1543" spans="1:20">
      <c r="A1543" s="9" t="s">
        <v>7186</v>
      </c>
      <c r="B1543" s="9" t="s">
        <v>7187</v>
      </c>
      <c r="C1543" s="9" t="s">
        <v>7258</v>
      </c>
      <c r="D1543" s="9" t="s">
        <v>7259</v>
      </c>
      <c r="E1543" s="9" t="s">
        <v>7260</v>
      </c>
      <c r="F1543" s="9" t="s">
        <v>22</v>
      </c>
      <c r="G1543" s="9" t="s">
        <v>59</v>
      </c>
      <c r="H1543" s="9" t="s">
        <v>16</v>
      </c>
      <c r="I1543" s="58"/>
      <c r="J1543" s="10">
        <f>H1543*I1543</f>
        <v>0</v>
      </c>
      <c r="K1543" s="12">
        <v>22</v>
      </c>
      <c r="L1543" s="12"/>
      <c r="M1543" s="4" t="s">
        <v>7261</v>
      </c>
      <c r="N1543" s="9" t="s">
        <v>2789</v>
      </c>
      <c r="O1543" s="9" t="s">
        <v>16</v>
      </c>
      <c r="P1543" s="4" t="s">
        <v>7262</v>
      </c>
      <c r="Q1543" s="4" t="s">
        <v>20</v>
      </c>
      <c r="R1543" s="4" t="s">
        <v>22</v>
      </c>
      <c r="S1543" s="9" t="s">
        <v>22</v>
      </c>
      <c r="T1543" s="13">
        <v>48</v>
      </c>
    </row>
    <row r="1544" spans="1:20">
      <c r="A1544" s="9" t="s">
        <v>7186</v>
      </c>
      <c r="B1544" s="9" t="s">
        <v>7187</v>
      </c>
      <c r="C1544" s="9" t="s">
        <v>7258</v>
      </c>
      <c r="D1544" s="9" t="s">
        <v>7259</v>
      </c>
      <c r="E1544" s="9" t="s">
        <v>7260</v>
      </c>
      <c r="F1544" s="9" t="s">
        <v>22</v>
      </c>
      <c r="G1544" s="9" t="s">
        <v>59</v>
      </c>
      <c r="H1544" s="9" t="s">
        <v>16</v>
      </c>
      <c r="I1544" s="58"/>
      <c r="J1544" s="10">
        <v>0</v>
      </c>
      <c r="K1544" s="12">
        <v>22</v>
      </c>
      <c r="L1544" s="12"/>
      <c r="M1544" s="4" t="s">
        <v>7261</v>
      </c>
      <c r="N1544" s="9" t="s">
        <v>2789</v>
      </c>
      <c r="O1544" s="9" t="s">
        <v>16</v>
      </c>
      <c r="P1544" s="4" t="s">
        <v>7262</v>
      </c>
      <c r="Q1544" s="4" t="s">
        <v>20</v>
      </c>
      <c r="R1544" s="4" t="s">
        <v>22</v>
      </c>
      <c r="S1544" s="9" t="s">
        <v>22</v>
      </c>
      <c r="T1544" s="13">
        <v>48</v>
      </c>
    </row>
    <row r="1545" spans="1:20">
      <c r="A1545" s="4" t="s">
        <v>7186</v>
      </c>
      <c r="B1545" s="4" t="s">
        <v>7187</v>
      </c>
      <c r="C1545" s="4" t="s">
        <v>7263</v>
      </c>
      <c r="D1545" s="4" t="s">
        <v>7600</v>
      </c>
      <c r="E1545" s="4" t="s">
        <v>7264</v>
      </c>
      <c r="F1545" s="4" t="s">
        <v>22</v>
      </c>
      <c r="G1545" s="4" t="s">
        <v>32</v>
      </c>
      <c r="H1545" s="4" t="s">
        <v>276</v>
      </c>
      <c r="I1545" s="57">
        <v>48.27</v>
      </c>
      <c r="J1545" s="5">
        <f t="shared" ref="J1545:J1553" si="60">H1545*I1545</f>
        <v>1158.48</v>
      </c>
      <c r="K1545" s="6">
        <v>22</v>
      </c>
      <c r="L1545" s="6" t="s">
        <v>7265</v>
      </c>
      <c r="M1545" s="4" t="s">
        <v>7266</v>
      </c>
      <c r="N1545" s="4" t="s">
        <v>1202</v>
      </c>
      <c r="O1545" s="4" t="s">
        <v>2182</v>
      </c>
      <c r="P1545" s="4" t="s">
        <v>7267</v>
      </c>
      <c r="Q1545" s="4" t="s">
        <v>20</v>
      </c>
      <c r="R1545" s="4" t="s">
        <v>22</v>
      </c>
      <c r="S1545" s="4" t="s">
        <v>22</v>
      </c>
      <c r="T1545" s="7">
        <v>48</v>
      </c>
    </row>
    <row r="1546" spans="1:20">
      <c r="A1546" s="4" t="s">
        <v>7186</v>
      </c>
      <c r="B1546" s="4" t="s">
        <v>7187</v>
      </c>
      <c r="C1546" s="4" t="s">
        <v>7268</v>
      </c>
      <c r="D1546" s="4" t="s">
        <v>7269</v>
      </c>
      <c r="E1546" s="4" t="s">
        <v>7270</v>
      </c>
      <c r="F1546" s="4" t="s">
        <v>22</v>
      </c>
      <c r="G1546" s="4" t="s">
        <v>59</v>
      </c>
      <c r="H1546" s="4" t="s">
        <v>488</v>
      </c>
      <c r="I1546" s="57">
        <v>45.93</v>
      </c>
      <c r="J1546" s="5">
        <f t="shared" si="60"/>
        <v>1837.2</v>
      </c>
      <c r="K1546" s="6">
        <v>22</v>
      </c>
      <c r="L1546" s="6"/>
      <c r="M1546" s="4" t="s">
        <v>7271</v>
      </c>
      <c r="N1546" s="4" t="s">
        <v>1202</v>
      </c>
      <c r="O1546" s="4" t="s">
        <v>7272</v>
      </c>
      <c r="P1546" s="4" t="s">
        <v>7273</v>
      </c>
      <c r="Q1546" s="4" t="s">
        <v>20</v>
      </c>
      <c r="R1546" s="4" t="s">
        <v>22</v>
      </c>
      <c r="S1546" s="4" t="s">
        <v>22</v>
      </c>
      <c r="T1546" s="7">
        <v>48</v>
      </c>
    </row>
    <row r="1547" spans="1:20">
      <c r="A1547" s="4" t="s">
        <v>7186</v>
      </c>
      <c r="B1547" s="4" t="s">
        <v>7187</v>
      </c>
      <c r="C1547" s="4" t="s">
        <v>7274</v>
      </c>
      <c r="D1547" s="4" t="s">
        <v>7275</v>
      </c>
      <c r="E1547" s="4" t="s">
        <v>7276</v>
      </c>
      <c r="F1547" s="4" t="s">
        <v>22</v>
      </c>
      <c r="G1547" s="4" t="s">
        <v>59</v>
      </c>
      <c r="H1547" s="4" t="s">
        <v>4284</v>
      </c>
      <c r="I1547" s="57">
        <v>356.6</v>
      </c>
      <c r="J1547" s="5">
        <f t="shared" si="60"/>
        <v>39226</v>
      </c>
      <c r="K1547" s="6">
        <v>22</v>
      </c>
      <c r="L1547" s="6" t="s">
        <v>7228</v>
      </c>
      <c r="M1547" s="4" t="s">
        <v>7277</v>
      </c>
      <c r="N1547" s="4" t="s">
        <v>7278</v>
      </c>
      <c r="O1547" s="4" t="s">
        <v>7279</v>
      </c>
      <c r="P1547" s="4" t="s">
        <v>7280</v>
      </c>
      <c r="Q1547" s="4" t="s">
        <v>20</v>
      </c>
      <c r="R1547" s="4" t="s">
        <v>22</v>
      </c>
      <c r="S1547" s="4" t="s">
        <v>22</v>
      </c>
      <c r="T1547" s="7">
        <v>48</v>
      </c>
    </row>
    <row r="1548" spans="1:20">
      <c r="A1548" s="4" t="s">
        <v>7186</v>
      </c>
      <c r="B1548" s="4" t="s">
        <v>7187</v>
      </c>
      <c r="C1548" s="4" t="s">
        <v>7281</v>
      </c>
      <c r="D1548" s="4" t="s">
        <v>7282</v>
      </c>
      <c r="E1548" s="4" t="s">
        <v>7283</v>
      </c>
      <c r="F1548" s="4" t="s">
        <v>22</v>
      </c>
      <c r="G1548" s="4" t="s">
        <v>59</v>
      </c>
      <c r="H1548" s="4" t="s">
        <v>544</v>
      </c>
      <c r="I1548" s="57">
        <v>356.6</v>
      </c>
      <c r="J1548" s="5">
        <f t="shared" si="60"/>
        <v>10698</v>
      </c>
      <c r="K1548" s="6">
        <v>22</v>
      </c>
      <c r="L1548" s="6"/>
      <c r="M1548" s="4" t="s">
        <v>7284</v>
      </c>
      <c r="N1548" s="4" t="s">
        <v>423</v>
      </c>
      <c r="O1548" s="4" t="s">
        <v>544</v>
      </c>
      <c r="P1548" s="4" t="s">
        <v>7285</v>
      </c>
      <c r="Q1548" s="4" t="s">
        <v>20</v>
      </c>
      <c r="R1548" s="4" t="s">
        <v>22</v>
      </c>
      <c r="S1548" s="4" t="s">
        <v>22</v>
      </c>
      <c r="T1548" s="7">
        <v>48</v>
      </c>
    </row>
    <row r="1549" spans="1:20">
      <c r="A1549" s="4" t="s">
        <v>7186</v>
      </c>
      <c r="B1549" s="4" t="s">
        <v>7187</v>
      </c>
      <c r="C1549" s="4" t="s">
        <v>7286</v>
      </c>
      <c r="D1549" s="4" t="s">
        <v>7601</v>
      </c>
      <c r="E1549" s="4" t="s">
        <v>7287</v>
      </c>
      <c r="F1549" s="4" t="s">
        <v>22</v>
      </c>
      <c r="G1549" s="4" t="s">
        <v>59</v>
      </c>
      <c r="H1549" s="4" t="s">
        <v>110</v>
      </c>
      <c r="I1549" s="57">
        <v>300</v>
      </c>
      <c r="J1549" s="5">
        <f t="shared" si="60"/>
        <v>3000</v>
      </c>
      <c r="K1549" s="6">
        <v>22</v>
      </c>
      <c r="L1549" s="6" t="s">
        <v>7228</v>
      </c>
      <c r="M1549" s="4" t="s">
        <v>7288</v>
      </c>
      <c r="N1549" s="4" t="s">
        <v>70</v>
      </c>
      <c r="O1549" s="4" t="s">
        <v>110</v>
      </c>
      <c r="P1549" s="4" t="s">
        <v>7289</v>
      </c>
      <c r="Q1549" s="4" t="s">
        <v>20</v>
      </c>
      <c r="R1549" s="4" t="s">
        <v>22</v>
      </c>
      <c r="S1549" s="4" t="s">
        <v>22</v>
      </c>
      <c r="T1549" s="7">
        <v>48</v>
      </c>
    </row>
    <row r="1550" spans="1:20">
      <c r="A1550" s="4" t="s">
        <v>7186</v>
      </c>
      <c r="B1550" s="4" t="s">
        <v>7187</v>
      </c>
      <c r="C1550" s="4" t="s">
        <v>7290</v>
      </c>
      <c r="D1550" s="4" t="s">
        <v>7291</v>
      </c>
      <c r="E1550" s="4" t="s">
        <v>7292</v>
      </c>
      <c r="F1550" s="4" t="s">
        <v>22</v>
      </c>
      <c r="G1550" s="4" t="s">
        <v>59</v>
      </c>
      <c r="H1550" s="4" t="s">
        <v>254</v>
      </c>
      <c r="I1550" s="57">
        <v>223.73</v>
      </c>
      <c r="J1550" s="5">
        <f t="shared" si="60"/>
        <v>894.92</v>
      </c>
      <c r="K1550" s="6">
        <v>22</v>
      </c>
      <c r="L1550" s="6"/>
      <c r="M1550" s="4" t="s">
        <v>7293</v>
      </c>
      <c r="N1550" s="4" t="s">
        <v>70</v>
      </c>
      <c r="O1550" s="4" t="s">
        <v>254</v>
      </c>
      <c r="P1550" s="4" t="s">
        <v>7294</v>
      </c>
      <c r="Q1550" s="4" t="s">
        <v>20</v>
      </c>
      <c r="R1550" s="4" t="s">
        <v>22</v>
      </c>
      <c r="S1550" s="4" t="s">
        <v>22</v>
      </c>
      <c r="T1550" s="7">
        <v>48</v>
      </c>
    </row>
    <row r="1551" spans="1:20">
      <c r="A1551" s="4" t="s">
        <v>7186</v>
      </c>
      <c r="B1551" s="4" t="s">
        <v>7187</v>
      </c>
      <c r="C1551" s="4" t="s">
        <v>7295</v>
      </c>
      <c r="D1551" s="4" t="s">
        <v>7296</v>
      </c>
      <c r="E1551" s="4" t="s">
        <v>7297</v>
      </c>
      <c r="F1551" s="4" t="s">
        <v>22</v>
      </c>
      <c r="G1551" s="4" t="s">
        <v>59</v>
      </c>
      <c r="H1551" s="4" t="s">
        <v>1408</v>
      </c>
      <c r="I1551" s="57">
        <v>152.4</v>
      </c>
      <c r="J1551" s="5">
        <f t="shared" si="60"/>
        <v>3810</v>
      </c>
      <c r="K1551" s="6">
        <v>22</v>
      </c>
      <c r="L1551" s="6"/>
      <c r="M1551" s="4" t="s">
        <v>7298</v>
      </c>
      <c r="N1551" s="4" t="s">
        <v>70</v>
      </c>
      <c r="O1551" s="4" t="s">
        <v>1408</v>
      </c>
      <c r="P1551" s="4" t="s">
        <v>7299</v>
      </c>
      <c r="Q1551" s="4" t="s">
        <v>20</v>
      </c>
      <c r="R1551" s="4" t="s">
        <v>22</v>
      </c>
      <c r="S1551" s="4" t="s">
        <v>22</v>
      </c>
      <c r="T1551" s="7">
        <v>48</v>
      </c>
    </row>
    <row r="1552" spans="1:20">
      <c r="A1552" s="4" t="s">
        <v>7186</v>
      </c>
      <c r="B1552" s="4" t="s">
        <v>7187</v>
      </c>
      <c r="C1552" s="4" t="s">
        <v>7300</v>
      </c>
      <c r="D1552" s="4" t="s">
        <v>7301</v>
      </c>
      <c r="E1552" s="4" t="s">
        <v>7302</v>
      </c>
      <c r="F1552" s="4" t="s">
        <v>7303</v>
      </c>
      <c r="G1552" s="4" t="s">
        <v>32</v>
      </c>
      <c r="H1552" s="4" t="s">
        <v>16</v>
      </c>
      <c r="I1552" s="57">
        <v>19.64</v>
      </c>
      <c r="J1552" s="5">
        <f t="shared" si="60"/>
        <v>39.28</v>
      </c>
      <c r="K1552" s="6">
        <v>22</v>
      </c>
      <c r="L1552" s="6"/>
      <c r="M1552" s="4" t="s">
        <v>7304</v>
      </c>
      <c r="N1552" s="4" t="s">
        <v>18</v>
      </c>
      <c r="O1552" s="4" t="s">
        <v>16</v>
      </c>
      <c r="P1552" s="4" t="s">
        <v>7305</v>
      </c>
      <c r="Q1552" s="4" t="s">
        <v>20</v>
      </c>
      <c r="R1552" s="4" t="s">
        <v>383</v>
      </c>
      <c r="S1552" s="4" t="s">
        <v>22</v>
      </c>
      <c r="T1552" s="7">
        <v>48</v>
      </c>
    </row>
    <row r="1553" spans="1:20">
      <c r="A1553" s="9" t="s">
        <v>7186</v>
      </c>
      <c r="B1553" s="9" t="s">
        <v>7187</v>
      </c>
      <c r="C1553" s="9" t="s">
        <v>7306</v>
      </c>
      <c r="D1553" s="9" t="s">
        <v>7307</v>
      </c>
      <c r="E1553" s="9" t="s">
        <v>22</v>
      </c>
      <c r="F1553" s="9" t="s">
        <v>22</v>
      </c>
      <c r="G1553" s="9" t="s">
        <v>32</v>
      </c>
      <c r="H1553" s="9" t="s">
        <v>27</v>
      </c>
      <c r="I1553" s="58"/>
      <c r="J1553" s="10">
        <f t="shared" si="60"/>
        <v>0</v>
      </c>
      <c r="K1553" s="12">
        <v>22</v>
      </c>
      <c r="L1553" s="12"/>
      <c r="M1553" s="4" t="s">
        <v>7308</v>
      </c>
      <c r="N1553" s="9" t="s">
        <v>18</v>
      </c>
      <c r="O1553" s="9" t="s">
        <v>27</v>
      </c>
      <c r="P1553" s="4" t="s">
        <v>7309</v>
      </c>
      <c r="Q1553" s="4" t="s">
        <v>20</v>
      </c>
      <c r="R1553" s="4" t="s">
        <v>383</v>
      </c>
      <c r="S1553" s="9" t="s">
        <v>22</v>
      </c>
      <c r="T1553" s="13">
        <v>48</v>
      </c>
    </row>
    <row r="1554" spans="1:20">
      <c r="A1554" s="9" t="s">
        <v>7186</v>
      </c>
      <c r="B1554" s="9" t="s">
        <v>7187</v>
      </c>
      <c r="C1554" s="9" t="s">
        <v>7306</v>
      </c>
      <c r="D1554" s="9" t="s">
        <v>7307</v>
      </c>
      <c r="E1554" s="9" t="s">
        <v>22</v>
      </c>
      <c r="F1554" s="9" t="s">
        <v>22</v>
      </c>
      <c r="G1554" s="9" t="s">
        <v>32</v>
      </c>
      <c r="H1554" s="9" t="s">
        <v>27</v>
      </c>
      <c r="I1554" s="58"/>
      <c r="J1554" s="10">
        <v>0</v>
      </c>
      <c r="K1554" s="12">
        <v>22</v>
      </c>
      <c r="L1554" s="12"/>
      <c r="M1554" s="4" t="s">
        <v>7308</v>
      </c>
      <c r="N1554" s="9" t="s">
        <v>18</v>
      </c>
      <c r="O1554" s="9" t="s">
        <v>27</v>
      </c>
      <c r="P1554" s="4" t="s">
        <v>7309</v>
      </c>
      <c r="Q1554" s="4" t="s">
        <v>20</v>
      </c>
      <c r="R1554" s="4" t="s">
        <v>383</v>
      </c>
      <c r="S1554" s="9" t="s">
        <v>22</v>
      </c>
      <c r="T1554" s="13">
        <v>48</v>
      </c>
    </row>
    <row r="1555" spans="1:20">
      <c r="A1555" s="4" t="s">
        <v>7186</v>
      </c>
      <c r="B1555" s="4" t="s">
        <v>7187</v>
      </c>
      <c r="C1555" s="4" t="s">
        <v>7310</v>
      </c>
      <c r="D1555" s="4" t="s">
        <v>7311</v>
      </c>
      <c r="E1555" s="4" t="s">
        <v>7312</v>
      </c>
      <c r="F1555" s="4" t="s">
        <v>22</v>
      </c>
      <c r="G1555" s="4" t="s">
        <v>32</v>
      </c>
      <c r="H1555" s="4" t="s">
        <v>673</v>
      </c>
      <c r="I1555" s="57">
        <v>101</v>
      </c>
      <c r="J1555" s="5">
        <f t="shared" ref="J1555:J1570" si="61">H1555*I1555</f>
        <v>707</v>
      </c>
      <c r="K1555" s="6">
        <v>22</v>
      </c>
      <c r="L1555" s="6" t="s">
        <v>7313</v>
      </c>
      <c r="M1555" s="4" t="s">
        <v>7314</v>
      </c>
      <c r="N1555" s="4" t="s">
        <v>7315</v>
      </c>
      <c r="O1555" s="4" t="s">
        <v>7316</v>
      </c>
      <c r="P1555" s="4" t="s">
        <v>7317</v>
      </c>
      <c r="Q1555" s="4" t="s">
        <v>20</v>
      </c>
      <c r="R1555" s="4" t="s">
        <v>22</v>
      </c>
      <c r="S1555" s="4" t="s">
        <v>22</v>
      </c>
      <c r="T1555" s="7">
        <v>48</v>
      </c>
    </row>
    <row r="1556" spans="1:20">
      <c r="A1556" s="4" t="s">
        <v>7186</v>
      </c>
      <c r="B1556" s="4" t="s">
        <v>7187</v>
      </c>
      <c r="C1556" s="4" t="s">
        <v>7318</v>
      </c>
      <c r="D1556" s="4" t="s">
        <v>7319</v>
      </c>
      <c r="E1556" s="4" t="s">
        <v>7320</v>
      </c>
      <c r="F1556" s="4" t="s">
        <v>7321</v>
      </c>
      <c r="G1556" s="4" t="s">
        <v>32</v>
      </c>
      <c r="H1556" s="4" t="s">
        <v>27</v>
      </c>
      <c r="I1556" s="57">
        <v>56.73</v>
      </c>
      <c r="J1556" s="5">
        <f t="shared" si="61"/>
        <v>56.73</v>
      </c>
      <c r="K1556" s="6">
        <v>22</v>
      </c>
      <c r="L1556" s="6" t="s">
        <v>7322</v>
      </c>
      <c r="M1556" s="4" t="s">
        <v>7323</v>
      </c>
      <c r="N1556" s="4" t="s">
        <v>18</v>
      </c>
      <c r="O1556" s="4" t="s">
        <v>27</v>
      </c>
      <c r="P1556" s="4" t="s">
        <v>7324</v>
      </c>
      <c r="Q1556" s="4" t="s">
        <v>20</v>
      </c>
      <c r="R1556" s="4" t="s">
        <v>1911</v>
      </c>
      <c r="S1556" s="4" t="s">
        <v>22</v>
      </c>
      <c r="T1556" s="7">
        <v>48</v>
      </c>
    </row>
    <row r="1557" spans="1:20">
      <c r="A1557" s="4" t="s">
        <v>7186</v>
      </c>
      <c r="B1557" s="4" t="s">
        <v>7187</v>
      </c>
      <c r="C1557" s="4" t="s">
        <v>7325</v>
      </c>
      <c r="D1557" s="4" t="s">
        <v>7326</v>
      </c>
      <c r="E1557" s="4" t="s">
        <v>7327</v>
      </c>
      <c r="F1557" s="4" t="s">
        <v>22</v>
      </c>
      <c r="G1557" s="4" t="s">
        <v>421</v>
      </c>
      <c r="H1557" s="4" t="s">
        <v>27</v>
      </c>
      <c r="I1557" s="57">
        <v>48</v>
      </c>
      <c r="J1557" s="5">
        <f t="shared" si="61"/>
        <v>48</v>
      </c>
      <c r="K1557" s="6">
        <v>22</v>
      </c>
      <c r="L1557" s="6" t="s">
        <v>7328</v>
      </c>
      <c r="M1557" s="4" t="s">
        <v>7329</v>
      </c>
      <c r="N1557" s="4" t="s">
        <v>18</v>
      </c>
      <c r="O1557" s="4" t="s">
        <v>27</v>
      </c>
      <c r="P1557" s="4" t="s">
        <v>7330</v>
      </c>
      <c r="Q1557" s="4" t="s">
        <v>20</v>
      </c>
      <c r="R1557" s="4" t="s">
        <v>3574</v>
      </c>
      <c r="S1557" s="4" t="s">
        <v>22</v>
      </c>
      <c r="T1557" s="7">
        <v>48</v>
      </c>
    </row>
    <row r="1558" spans="1:20">
      <c r="A1558" s="4" t="s">
        <v>7186</v>
      </c>
      <c r="B1558" s="4" t="s">
        <v>7187</v>
      </c>
      <c r="C1558" s="4" t="s">
        <v>7331</v>
      </c>
      <c r="D1558" s="4" t="s">
        <v>7332</v>
      </c>
      <c r="E1558" s="4" t="s">
        <v>7333</v>
      </c>
      <c r="F1558" s="4" t="s">
        <v>22</v>
      </c>
      <c r="G1558" s="4" t="s">
        <v>421</v>
      </c>
      <c r="H1558" s="4" t="s">
        <v>27</v>
      </c>
      <c r="I1558" s="57">
        <v>42.11</v>
      </c>
      <c r="J1558" s="5">
        <f t="shared" si="61"/>
        <v>42.11</v>
      </c>
      <c r="K1558" s="6">
        <v>22</v>
      </c>
      <c r="L1558" s="6" t="s">
        <v>7328</v>
      </c>
      <c r="M1558" s="4" t="s">
        <v>7334</v>
      </c>
      <c r="N1558" s="4" t="s">
        <v>18</v>
      </c>
      <c r="O1558" s="4" t="s">
        <v>27</v>
      </c>
      <c r="P1558" s="4" t="s">
        <v>7335</v>
      </c>
      <c r="Q1558" s="4" t="s">
        <v>20</v>
      </c>
      <c r="R1558" s="4" t="s">
        <v>3574</v>
      </c>
      <c r="S1558" s="4" t="s">
        <v>22</v>
      </c>
      <c r="T1558" s="7">
        <v>48</v>
      </c>
    </row>
    <row r="1559" spans="1:20">
      <c r="A1559" s="4" t="s">
        <v>7186</v>
      </c>
      <c r="B1559" s="4" t="s">
        <v>7187</v>
      </c>
      <c r="C1559" s="4" t="s">
        <v>7336</v>
      </c>
      <c r="D1559" s="4" t="s">
        <v>7337</v>
      </c>
      <c r="E1559" s="4" t="s">
        <v>7338</v>
      </c>
      <c r="F1559" s="4" t="s">
        <v>22</v>
      </c>
      <c r="G1559" s="4" t="s">
        <v>421</v>
      </c>
      <c r="H1559" s="4" t="s">
        <v>27</v>
      </c>
      <c r="I1559" s="57">
        <v>56.73</v>
      </c>
      <c r="J1559" s="5">
        <f t="shared" si="61"/>
        <v>56.73</v>
      </c>
      <c r="K1559" s="6">
        <v>22</v>
      </c>
      <c r="L1559" s="6" t="s">
        <v>7328</v>
      </c>
      <c r="M1559" s="4" t="s">
        <v>7339</v>
      </c>
      <c r="N1559" s="4" t="s">
        <v>18</v>
      </c>
      <c r="O1559" s="4" t="s">
        <v>27</v>
      </c>
      <c r="P1559" s="4" t="s">
        <v>7340</v>
      </c>
      <c r="Q1559" s="4" t="s">
        <v>20</v>
      </c>
      <c r="R1559" s="4" t="s">
        <v>3574</v>
      </c>
      <c r="S1559" s="4" t="s">
        <v>22</v>
      </c>
      <c r="T1559" s="7">
        <v>48</v>
      </c>
    </row>
    <row r="1560" spans="1:20">
      <c r="A1560" s="4" t="s">
        <v>7186</v>
      </c>
      <c r="B1560" s="4" t="s">
        <v>7187</v>
      </c>
      <c r="C1560" s="4" t="s">
        <v>7341</v>
      </c>
      <c r="D1560" s="4" t="s">
        <v>7342</v>
      </c>
      <c r="E1560" s="4" t="s">
        <v>7343</v>
      </c>
      <c r="F1560" s="4" t="s">
        <v>22</v>
      </c>
      <c r="G1560" s="4" t="s">
        <v>421</v>
      </c>
      <c r="H1560" s="4" t="s">
        <v>27</v>
      </c>
      <c r="I1560" s="57">
        <v>50.91</v>
      </c>
      <c r="J1560" s="5">
        <f t="shared" si="61"/>
        <v>50.91</v>
      </c>
      <c r="K1560" s="6">
        <v>22</v>
      </c>
      <c r="L1560" s="6" t="s">
        <v>7328</v>
      </c>
      <c r="M1560" s="4" t="s">
        <v>7344</v>
      </c>
      <c r="N1560" s="4" t="s">
        <v>18</v>
      </c>
      <c r="O1560" s="4" t="s">
        <v>27</v>
      </c>
      <c r="P1560" s="4" t="s">
        <v>7345</v>
      </c>
      <c r="Q1560" s="4" t="s">
        <v>20</v>
      </c>
      <c r="R1560" s="4" t="s">
        <v>3574</v>
      </c>
      <c r="S1560" s="4" t="s">
        <v>22</v>
      </c>
      <c r="T1560" s="7">
        <v>48</v>
      </c>
    </row>
    <row r="1561" spans="1:20">
      <c r="A1561" s="4" t="s">
        <v>7186</v>
      </c>
      <c r="B1561" s="4" t="s">
        <v>7187</v>
      </c>
      <c r="C1561" s="4" t="s">
        <v>7346</v>
      </c>
      <c r="D1561" s="4" t="s">
        <v>7347</v>
      </c>
      <c r="E1561" s="4" t="s">
        <v>7348</v>
      </c>
      <c r="F1561" s="4" t="s">
        <v>22</v>
      </c>
      <c r="G1561" s="4" t="s">
        <v>421</v>
      </c>
      <c r="H1561" s="4" t="s">
        <v>27</v>
      </c>
      <c r="I1561" s="57">
        <v>56.73</v>
      </c>
      <c r="J1561" s="5">
        <f t="shared" si="61"/>
        <v>56.73</v>
      </c>
      <c r="K1561" s="6">
        <v>22</v>
      </c>
      <c r="L1561" s="6" t="s">
        <v>7328</v>
      </c>
      <c r="M1561" s="4" t="s">
        <v>7349</v>
      </c>
      <c r="N1561" s="4" t="s">
        <v>18</v>
      </c>
      <c r="O1561" s="4" t="s">
        <v>27</v>
      </c>
      <c r="P1561" s="4" t="s">
        <v>7350</v>
      </c>
      <c r="Q1561" s="4" t="s">
        <v>20</v>
      </c>
      <c r="R1561" s="4" t="s">
        <v>3574</v>
      </c>
      <c r="S1561" s="4" t="s">
        <v>22</v>
      </c>
      <c r="T1561" s="7">
        <v>48</v>
      </c>
    </row>
    <row r="1562" spans="1:20">
      <c r="A1562" s="4" t="s">
        <v>7186</v>
      </c>
      <c r="B1562" s="4" t="s">
        <v>7187</v>
      </c>
      <c r="C1562" s="4" t="s">
        <v>7351</v>
      </c>
      <c r="D1562" s="4" t="s">
        <v>7602</v>
      </c>
      <c r="E1562" s="4" t="s">
        <v>7352</v>
      </c>
      <c r="F1562" s="4" t="s">
        <v>7353</v>
      </c>
      <c r="G1562" s="4" t="s">
        <v>59</v>
      </c>
      <c r="H1562" s="4" t="s">
        <v>813</v>
      </c>
      <c r="I1562" s="57">
        <v>77.89</v>
      </c>
      <c r="J1562" s="5">
        <f t="shared" si="61"/>
        <v>1246.24</v>
      </c>
      <c r="K1562" s="6">
        <v>22</v>
      </c>
      <c r="L1562" s="6" t="s">
        <v>7354</v>
      </c>
      <c r="M1562" s="4" t="s">
        <v>7355</v>
      </c>
      <c r="N1562" s="4" t="s">
        <v>18</v>
      </c>
      <c r="O1562" s="4" t="s">
        <v>813</v>
      </c>
      <c r="P1562" s="4" t="s">
        <v>7356</v>
      </c>
      <c r="Q1562" s="4" t="s">
        <v>20</v>
      </c>
      <c r="R1562" s="4" t="s">
        <v>7357</v>
      </c>
      <c r="S1562" s="4" t="s">
        <v>22</v>
      </c>
      <c r="T1562" s="7"/>
    </row>
    <row r="1563" spans="1:20">
      <c r="A1563" s="4" t="s">
        <v>7358</v>
      </c>
      <c r="B1563" s="4" t="s">
        <v>7359</v>
      </c>
      <c r="C1563" s="4" t="s">
        <v>7727</v>
      </c>
      <c r="D1563" s="4" t="s">
        <v>7360</v>
      </c>
      <c r="E1563" s="4" t="s">
        <v>7603</v>
      </c>
      <c r="F1563" s="4" t="s">
        <v>7361</v>
      </c>
      <c r="G1563" s="4" t="s">
        <v>59</v>
      </c>
      <c r="H1563" s="4" t="s">
        <v>16</v>
      </c>
      <c r="I1563" s="57">
        <v>146.4</v>
      </c>
      <c r="J1563" s="5">
        <f t="shared" si="61"/>
        <v>292.8</v>
      </c>
      <c r="K1563" s="6">
        <v>22</v>
      </c>
      <c r="L1563" s="6" t="s">
        <v>7362</v>
      </c>
      <c r="M1563" s="4" t="s">
        <v>33</v>
      </c>
      <c r="N1563" s="4" t="s">
        <v>34</v>
      </c>
      <c r="O1563" s="4" t="s">
        <v>16</v>
      </c>
      <c r="P1563" s="4" t="s">
        <v>7363</v>
      </c>
      <c r="Q1563" s="4" t="s">
        <v>20</v>
      </c>
      <c r="R1563" s="4" t="s">
        <v>1593</v>
      </c>
      <c r="S1563" s="4" t="s">
        <v>22</v>
      </c>
      <c r="T1563" s="7">
        <v>48</v>
      </c>
    </row>
    <row r="1564" spans="1:20">
      <c r="A1564" s="4" t="s">
        <v>7358</v>
      </c>
      <c r="B1564" s="4" t="s">
        <v>7359</v>
      </c>
      <c r="C1564" s="4" t="s">
        <v>7728</v>
      </c>
      <c r="D1564" s="4" t="s">
        <v>7364</v>
      </c>
      <c r="E1564" s="4" t="s">
        <v>7604</v>
      </c>
      <c r="F1564" s="4" t="s">
        <v>7365</v>
      </c>
      <c r="G1564" s="4" t="s">
        <v>59</v>
      </c>
      <c r="H1564" s="4" t="s">
        <v>16</v>
      </c>
      <c r="I1564" s="57">
        <v>317.60000000000002</v>
      </c>
      <c r="J1564" s="5">
        <f t="shared" si="61"/>
        <v>635.20000000000005</v>
      </c>
      <c r="K1564" s="6">
        <v>22</v>
      </c>
      <c r="L1564" s="6" t="s">
        <v>7366</v>
      </c>
      <c r="M1564" s="4" t="s">
        <v>33</v>
      </c>
      <c r="N1564" s="4" t="s">
        <v>34</v>
      </c>
      <c r="O1564" s="4" t="s">
        <v>16</v>
      </c>
      <c r="P1564" s="4" t="s">
        <v>7367</v>
      </c>
      <c r="Q1564" s="4" t="s">
        <v>20</v>
      </c>
      <c r="R1564" s="4" t="s">
        <v>1593</v>
      </c>
      <c r="S1564" s="4" t="s">
        <v>22</v>
      </c>
      <c r="T1564" s="7">
        <v>48</v>
      </c>
    </row>
    <row r="1565" spans="1:20">
      <c r="A1565" s="4" t="s">
        <v>7358</v>
      </c>
      <c r="B1565" s="4" t="s">
        <v>7359</v>
      </c>
      <c r="C1565" s="4" t="s">
        <v>7729</v>
      </c>
      <c r="D1565" s="4" t="s">
        <v>7368</v>
      </c>
      <c r="E1565" s="4">
        <v>186006029</v>
      </c>
      <c r="F1565" s="4" t="s">
        <v>7369</v>
      </c>
      <c r="G1565" s="4" t="s">
        <v>59</v>
      </c>
      <c r="H1565" s="4" t="s">
        <v>201</v>
      </c>
      <c r="I1565" s="57">
        <v>640</v>
      </c>
      <c r="J1565" s="5">
        <f t="shared" si="61"/>
        <v>1920</v>
      </c>
      <c r="K1565" s="6">
        <v>22</v>
      </c>
      <c r="L1565" s="6" t="s">
        <v>7370</v>
      </c>
      <c r="M1565" s="4" t="s">
        <v>33</v>
      </c>
      <c r="N1565" s="4" t="s">
        <v>34</v>
      </c>
      <c r="O1565" s="4" t="s">
        <v>201</v>
      </c>
      <c r="P1565" s="4" t="s">
        <v>7371</v>
      </c>
      <c r="Q1565" s="4" t="s">
        <v>20</v>
      </c>
      <c r="R1565" s="4" t="s">
        <v>1633</v>
      </c>
      <c r="S1565" s="4" t="s">
        <v>22</v>
      </c>
      <c r="T1565" s="7">
        <v>48</v>
      </c>
    </row>
    <row r="1566" spans="1:20">
      <c r="A1566" s="4" t="s">
        <v>7358</v>
      </c>
      <c r="B1566" s="4" t="s">
        <v>7359</v>
      </c>
      <c r="C1566" s="4" t="s">
        <v>7372</v>
      </c>
      <c r="D1566" s="4" t="s">
        <v>7373</v>
      </c>
      <c r="E1566" s="4" t="s">
        <v>7374</v>
      </c>
      <c r="F1566" s="4" t="s">
        <v>7375</v>
      </c>
      <c r="G1566" s="4" t="s">
        <v>59</v>
      </c>
      <c r="H1566" s="4" t="s">
        <v>276</v>
      </c>
      <c r="I1566" s="57">
        <v>150.4</v>
      </c>
      <c r="J1566" s="5">
        <f t="shared" si="61"/>
        <v>3609.6000000000004</v>
      </c>
      <c r="K1566" s="6">
        <v>22</v>
      </c>
      <c r="L1566" s="6" t="s">
        <v>7376</v>
      </c>
      <c r="M1566" s="4" t="s">
        <v>7377</v>
      </c>
      <c r="N1566" s="4" t="s">
        <v>18</v>
      </c>
      <c r="O1566" s="4" t="s">
        <v>276</v>
      </c>
      <c r="P1566" s="4" t="s">
        <v>7378</v>
      </c>
      <c r="Q1566" s="4" t="s">
        <v>20</v>
      </c>
      <c r="R1566" s="4" t="s">
        <v>1593</v>
      </c>
      <c r="S1566" s="4" t="s">
        <v>22</v>
      </c>
      <c r="T1566" s="7">
        <v>48</v>
      </c>
    </row>
    <row r="1567" spans="1:20">
      <c r="A1567" s="4" t="s">
        <v>7358</v>
      </c>
      <c r="B1567" s="4" t="s">
        <v>7359</v>
      </c>
      <c r="C1567" s="4" t="s">
        <v>7379</v>
      </c>
      <c r="D1567" s="4" t="s">
        <v>7373</v>
      </c>
      <c r="E1567" s="4" t="s">
        <v>7380</v>
      </c>
      <c r="F1567" s="4" t="s">
        <v>7381</v>
      </c>
      <c r="G1567" s="4" t="s">
        <v>59</v>
      </c>
      <c r="H1567" s="4" t="s">
        <v>254</v>
      </c>
      <c r="I1567" s="57">
        <v>219.2</v>
      </c>
      <c r="J1567" s="5">
        <f t="shared" si="61"/>
        <v>876.8</v>
      </c>
      <c r="K1567" s="6">
        <v>22</v>
      </c>
      <c r="L1567" s="6" t="s">
        <v>7382</v>
      </c>
      <c r="M1567" s="4" t="s">
        <v>7383</v>
      </c>
      <c r="N1567" s="4" t="s">
        <v>18</v>
      </c>
      <c r="O1567" s="4" t="s">
        <v>254</v>
      </c>
      <c r="P1567" s="4" t="s">
        <v>7384</v>
      </c>
      <c r="Q1567" s="4" t="s">
        <v>20</v>
      </c>
      <c r="R1567" s="4" t="s">
        <v>1593</v>
      </c>
      <c r="S1567" s="4" t="s">
        <v>22</v>
      </c>
      <c r="T1567" s="7">
        <v>48</v>
      </c>
    </row>
    <row r="1568" spans="1:20">
      <c r="A1568" s="4" t="s">
        <v>7358</v>
      </c>
      <c r="B1568" s="4" t="s">
        <v>7359</v>
      </c>
      <c r="C1568" s="4" t="s">
        <v>7385</v>
      </c>
      <c r="D1568" s="4" t="s">
        <v>7386</v>
      </c>
      <c r="E1568" s="4" t="s">
        <v>7387</v>
      </c>
      <c r="F1568" s="4" t="s">
        <v>7381</v>
      </c>
      <c r="G1568" s="4" t="s">
        <v>59</v>
      </c>
      <c r="H1568" s="4" t="s">
        <v>254</v>
      </c>
      <c r="I1568" s="57">
        <v>208.8</v>
      </c>
      <c r="J1568" s="5">
        <f t="shared" si="61"/>
        <v>835.2</v>
      </c>
      <c r="K1568" s="6">
        <v>22</v>
      </c>
      <c r="L1568" s="6" t="s">
        <v>7388</v>
      </c>
      <c r="M1568" s="4" t="s">
        <v>7389</v>
      </c>
      <c r="N1568" s="4" t="s">
        <v>18</v>
      </c>
      <c r="O1568" s="4" t="s">
        <v>254</v>
      </c>
      <c r="P1568" s="4" t="s">
        <v>7390</v>
      </c>
      <c r="Q1568" s="4" t="s">
        <v>20</v>
      </c>
      <c r="R1568" s="4" t="s">
        <v>1593</v>
      </c>
      <c r="S1568" s="4" t="s">
        <v>22</v>
      </c>
      <c r="T1568" s="7">
        <v>48</v>
      </c>
    </row>
    <row r="1569" spans="1:20">
      <c r="A1569" s="4" t="s">
        <v>7358</v>
      </c>
      <c r="B1569" s="4" t="s">
        <v>7359</v>
      </c>
      <c r="C1569" s="4" t="s">
        <v>7391</v>
      </c>
      <c r="D1569" s="4" t="s">
        <v>7392</v>
      </c>
      <c r="E1569" s="4" t="s">
        <v>7393</v>
      </c>
      <c r="F1569" s="4" t="s">
        <v>22</v>
      </c>
      <c r="G1569" s="4" t="s">
        <v>59</v>
      </c>
      <c r="H1569" s="4" t="s">
        <v>2268</v>
      </c>
      <c r="I1569" s="57">
        <v>60</v>
      </c>
      <c r="J1569" s="5">
        <f t="shared" si="61"/>
        <v>4200</v>
      </c>
      <c r="K1569" s="6">
        <v>22</v>
      </c>
      <c r="L1569" s="6" t="s">
        <v>7394</v>
      </c>
      <c r="M1569" s="4" t="s">
        <v>7395</v>
      </c>
      <c r="N1569" s="4" t="s">
        <v>18</v>
      </c>
      <c r="O1569" s="4" t="s">
        <v>2268</v>
      </c>
      <c r="P1569" s="4" t="s">
        <v>7396</v>
      </c>
      <c r="Q1569" s="4" t="s">
        <v>20</v>
      </c>
      <c r="R1569" s="4" t="s">
        <v>214</v>
      </c>
      <c r="S1569" s="4" t="s">
        <v>22</v>
      </c>
      <c r="T1569" s="7">
        <v>48</v>
      </c>
    </row>
    <row r="1570" spans="1:20">
      <c r="A1570" s="4" t="s">
        <v>7397</v>
      </c>
      <c r="B1570" s="4" t="s">
        <v>7398</v>
      </c>
      <c r="C1570" s="4" t="s">
        <v>7399</v>
      </c>
      <c r="D1570" s="4" t="s">
        <v>7400</v>
      </c>
      <c r="E1570" s="4" t="s">
        <v>7401</v>
      </c>
      <c r="F1570" s="4" t="s">
        <v>22</v>
      </c>
      <c r="G1570" s="4" t="s">
        <v>32</v>
      </c>
      <c r="H1570" s="4" t="s">
        <v>27</v>
      </c>
      <c r="I1570" s="57">
        <v>416</v>
      </c>
      <c r="J1570" s="5">
        <f t="shared" si="61"/>
        <v>416</v>
      </c>
      <c r="K1570" s="14">
        <v>22</v>
      </c>
      <c r="L1570" s="6"/>
      <c r="M1570" s="4" t="s">
        <v>7402</v>
      </c>
      <c r="N1570" s="4" t="s">
        <v>18</v>
      </c>
      <c r="O1570" s="4" t="s">
        <v>27</v>
      </c>
      <c r="P1570" s="4" t="s">
        <v>7403</v>
      </c>
      <c r="Q1570" s="4" t="s">
        <v>20</v>
      </c>
      <c r="R1570" s="4" t="s">
        <v>1911</v>
      </c>
      <c r="S1570" s="4" t="s">
        <v>22</v>
      </c>
      <c r="T1570" s="7">
        <v>48</v>
      </c>
    </row>
  </sheetData>
  <sheetProtection autoFilter="0"/>
  <autoFilter ref="A1:T1570">
    <sortState ref="A2:T1547">
      <sortCondition ref="B2:B1547"/>
      <sortCondition ref="C2:C1547"/>
    </sortState>
  </autoFilter>
  <conditionalFormatting sqref="L1094">
    <cfRule type="duplicateValues" dxfId="6" priority="6"/>
  </conditionalFormatting>
  <conditionalFormatting sqref="L1065:L1066 L1068">
    <cfRule type="duplicateValues" dxfId="5" priority="5"/>
  </conditionalFormatting>
  <conditionalFormatting sqref="E1065:E1066 E1068">
    <cfRule type="duplicateValues" dxfId="4" priority="4"/>
  </conditionalFormatting>
  <pageMargins left="0.25" right="0.25" top="0.75" bottom="0.75" header="0.3" footer="0.3"/>
  <pageSetup paperSize="8" orientation="landscape" r:id="rId1"/>
</worksheet>
</file>

<file path=xl/worksheets/sheet2.xml><?xml version="1.0" encoding="utf-8"?>
<worksheet xmlns="http://schemas.openxmlformats.org/spreadsheetml/2006/main" xmlns:r="http://schemas.openxmlformats.org/officeDocument/2006/relationships">
  <sheetPr>
    <tabColor rgb="FFFF0000"/>
  </sheetPr>
  <dimension ref="A1:H105"/>
  <sheetViews>
    <sheetView zoomScale="85" zoomScaleNormal="85" workbookViewId="0">
      <pane ySplit="1" topLeftCell="A2" activePane="bottomLeft" state="frozen"/>
      <selection pane="bottomLeft" activeCell="B8" sqref="B8"/>
    </sheetView>
  </sheetViews>
  <sheetFormatPr defaultRowHeight="15"/>
  <cols>
    <col min="1" max="1" width="6.5703125" style="56" customWidth="1"/>
    <col min="2" max="2" width="38.85546875" style="56" customWidth="1"/>
    <col min="3" max="3" width="11.28515625" style="56" bestFit="1" customWidth="1"/>
    <col min="4" max="4" width="23.42578125" style="56" customWidth="1"/>
    <col min="5" max="5" width="27.85546875" style="56" customWidth="1"/>
    <col min="6" max="6" width="26.42578125" style="56" customWidth="1"/>
    <col min="7" max="7" width="28.28515625" style="56" customWidth="1"/>
    <col min="8" max="8" width="41.42578125" style="56" customWidth="1"/>
  </cols>
  <sheetData>
    <row r="1" spans="1:8">
      <c r="A1" s="170" t="s">
        <v>8252</v>
      </c>
      <c r="B1" s="171" t="s">
        <v>8253</v>
      </c>
      <c r="C1" s="172" t="s">
        <v>8254</v>
      </c>
      <c r="D1" s="173" t="s">
        <v>8255</v>
      </c>
      <c r="E1" s="171" t="s">
        <v>8256</v>
      </c>
      <c r="F1" s="173" t="s">
        <v>8257</v>
      </c>
      <c r="G1" s="174" t="s">
        <v>8258</v>
      </c>
      <c r="H1" s="175" t="s">
        <v>8259</v>
      </c>
    </row>
    <row r="2" spans="1:8">
      <c r="A2" s="24">
        <v>1</v>
      </c>
      <c r="B2" s="25" t="s">
        <v>7763</v>
      </c>
      <c r="C2" s="26" t="s">
        <v>8260</v>
      </c>
      <c r="D2" s="27" t="s">
        <v>8261</v>
      </c>
      <c r="E2" s="28" t="s">
        <v>8262</v>
      </c>
      <c r="F2" s="28" t="s">
        <v>8263</v>
      </c>
      <c r="G2" s="28" t="s">
        <v>8264</v>
      </c>
      <c r="H2" s="29"/>
    </row>
    <row r="3" spans="1:8">
      <c r="A3" s="24">
        <v>2</v>
      </c>
      <c r="B3" s="25" t="s">
        <v>8265</v>
      </c>
      <c r="C3" s="30" t="s">
        <v>8266</v>
      </c>
      <c r="D3" s="27" t="s">
        <v>8267</v>
      </c>
      <c r="E3" s="28" t="s">
        <v>8268</v>
      </c>
      <c r="F3" s="28" t="s">
        <v>8269</v>
      </c>
      <c r="G3" s="28" t="s">
        <v>8270</v>
      </c>
      <c r="H3" s="29"/>
    </row>
    <row r="4" spans="1:8">
      <c r="A4" s="24">
        <v>3</v>
      </c>
      <c r="B4" s="25" t="s">
        <v>8271</v>
      </c>
      <c r="C4" s="31" t="s">
        <v>8272</v>
      </c>
      <c r="D4" s="27" t="s">
        <v>8273</v>
      </c>
      <c r="E4" s="28"/>
      <c r="F4" s="28"/>
      <c r="G4" s="28" t="s">
        <v>8274</v>
      </c>
      <c r="H4" s="29" t="s">
        <v>8275</v>
      </c>
    </row>
    <row r="5" spans="1:8">
      <c r="A5" s="24">
        <v>4</v>
      </c>
      <c r="B5" s="25" t="s">
        <v>54</v>
      </c>
      <c r="C5" s="26" t="s">
        <v>8276</v>
      </c>
      <c r="D5" s="27" t="s">
        <v>8277</v>
      </c>
      <c r="E5" s="28" t="s">
        <v>8278</v>
      </c>
      <c r="F5" s="28" t="s">
        <v>8279</v>
      </c>
      <c r="G5" s="28" t="s">
        <v>8280</v>
      </c>
      <c r="H5" s="29"/>
    </row>
    <row r="6" spans="1:8">
      <c r="A6" s="24">
        <v>5</v>
      </c>
      <c r="B6" s="25" t="s">
        <v>64</v>
      </c>
      <c r="C6" s="26" t="s">
        <v>8281</v>
      </c>
      <c r="D6" s="27" t="s">
        <v>8282</v>
      </c>
      <c r="E6" s="28" t="s">
        <v>8283</v>
      </c>
      <c r="F6" s="28" t="s">
        <v>8284</v>
      </c>
      <c r="G6" s="28" t="s">
        <v>8285</v>
      </c>
      <c r="H6" s="29"/>
    </row>
    <row r="7" spans="1:8">
      <c r="A7" s="24">
        <v>6</v>
      </c>
      <c r="B7" s="25" t="s">
        <v>106</v>
      </c>
      <c r="C7" s="30" t="s">
        <v>8286</v>
      </c>
      <c r="D7" s="27" t="s">
        <v>8287</v>
      </c>
      <c r="E7" s="28" t="s">
        <v>8288</v>
      </c>
      <c r="F7" s="28" t="s">
        <v>8289</v>
      </c>
      <c r="G7" s="28" t="s">
        <v>8290</v>
      </c>
      <c r="H7" s="29"/>
    </row>
    <row r="8" spans="1:8">
      <c r="A8" s="24">
        <v>7</v>
      </c>
      <c r="B8" s="25" t="s">
        <v>116</v>
      </c>
      <c r="C8" s="26" t="s">
        <v>8291</v>
      </c>
      <c r="D8" s="27" t="s">
        <v>8292</v>
      </c>
      <c r="E8" s="28" t="s">
        <v>8293</v>
      </c>
      <c r="F8" s="28" t="s">
        <v>8294</v>
      </c>
      <c r="G8" s="28" t="s">
        <v>8295</v>
      </c>
      <c r="H8" s="29"/>
    </row>
    <row r="9" spans="1:8">
      <c r="A9" s="24">
        <v>8</v>
      </c>
      <c r="B9" s="32" t="s">
        <v>127</v>
      </c>
      <c r="C9" s="30" t="s">
        <v>8296</v>
      </c>
      <c r="D9" s="27" t="s">
        <v>8297</v>
      </c>
      <c r="E9" s="28" t="s">
        <v>8298</v>
      </c>
      <c r="F9" s="28" t="s">
        <v>8299</v>
      </c>
      <c r="G9" s="28" t="s">
        <v>8300</v>
      </c>
      <c r="H9" s="29"/>
    </row>
    <row r="10" spans="1:8">
      <c r="A10" s="24">
        <v>9</v>
      </c>
      <c r="B10" s="32" t="s">
        <v>144</v>
      </c>
      <c r="C10" s="30" t="s">
        <v>8301</v>
      </c>
      <c r="D10" s="27" t="s">
        <v>8302</v>
      </c>
      <c r="E10" s="28" t="s">
        <v>8303</v>
      </c>
      <c r="F10" s="28" t="s">
        <v>8304</v>
      </c>
      <c r="G10" s="28" t="s">
        <v>8305</v>
      </c>
      <c r="H10" s="29"/>
    </row>
    <row r="11" spans="1:8">
      <c r="A11" s="24">
        <v>10</v>
      </c>
      <c r="B11" s="32" t="s">
        <v>8306</v>
      </c>
      <c r="C11" s="30" t="s">
        <v>8307</v>
      </c>
      <c r="D11" s="27" t="s">
        <v>8308</v>
      </c>
      <c r="E11" s="28"/>
      <c r="F11" s="28"/>
      <c r="G11" s="28" t="s">
        <v>8309</v>
      </c>
      <c r="H11" s="29" t="s">
        <v>8275</v>
      </c>
    </row>
    <row r="12" spans="1:8">
      <c r="A12" s="24">
        <v>11</v>
      </c>
      <c r="B12" s="25" t="s">
        <v>417</v>
      </c>
      <c r="C12" s="33" t="s">
        <v>8310</v>
      </c>
      <c r="D12" s="27" t="s">
        <v>8311</v>
      </c>
      <c r="E12" s="28" t="s">
        <v>8312</v>
      </c>
      <c r="F12" s="28" t="s">
        <v>8313</v>
      </c>
      <c r="G12" s="28" t="s">
        <v>8314</v>
      </c>
      <c r="H12" s="29"/>
    </row>
    <row r="13" spans="1:8">
      <c r="A13" s="24">
        <v>12</v>
      </c>
      <c r="B13" s="32" t="s">
        <v>477</v>
      </c>
      <c r="C13" s="30" t="s">
        <v>8315</v>
      </c>
      <c r="D13" s="27" t="s">
        <v>8316</v>
      </c>
      <c r="E13" s="28" t="s">
        <v>8317</v>
      </c>
      <c r="F13" s="28" t="s">
        <v>8318</v>
      </c>
      <c r="G13" s="28" t="s">
        <v>8319</v>
      </c>
      <c r="H13" s="29"/>
    </row>
    <row r="14" spans="1:8">
      <c r="A14" s="24">
        <v>13</v>
      </c>
      <c r="B14" s="32" t="s">
        <v>7801</v>
      </c>
      <c r="C14" s="30" t="s">
        <v>8320</v>
      </c>
      <c r="D14" s="27" t="s">
        <v>8321</v>
      </c>
      <c r="E14" s="28" t="s">
        <v>8322</v>
      </c>
      <c r="F14" s="28" t="s">
        <v>8323</v>
      </c>
      <c r="G14" s="28" t="s">
        <v>8324</v>
      </c>
      <c r="H14" s="29"/>
    </row>
    <row r="15" spans="1:8">
      <c r="A15" s="24">
        <v>14</v>
      </c>
      <c r="B15" s="32" t="s">
        <v>515</v>
      </c>
      <c r="C15" s="30" t="s">
        <v>8325</v>
      </c>
      <c r="D15" s="27" t="s">
        <v>8326</v>
      </c>
      <c r="E15" s="28" t="s">
        <v>8327</v>
      </c>
      <c r="F15" s="28" t="s">
        <v>8328</v>
      </c>
      <c r="G15" s="28" t="s">
        <v>8329</v>
      </c>
      <c r="H15" s="29"/>
    </row>
    <row r="16" spans="1:8">
      <c r="A16" s="24">
        <v>15</v>
      </c>
      <c r="B16" s="25" t="s">
        <v>8330</v>
      </c>
      <c r="C16" s="30" t="s">
        <v>8331</v>
      </c>
      <c r="D16" s="27" t="s">
        <v>8332</v>
      </c>
      <c r="E16" s="28"/>
      <c r="F16" s="28"/>
      <c r="G16" s="28" t="s">
        <v>8333</v>
      </c>
      <c r="H16" s="29" t="s">
        <v>8275</v>
      </c>
    </row>
    <row r="17" spans="1:8">
      <c r="A17" s="24">
        <v>16</v>
      </c>
      <c r="B17" s="32" t="s">
        <v>638</v>
      </c>
      <c r="C17" s="30" t="s">
        <v>8334</v>
      </c>
      <c r="D17" s="27" t="s">
        <v>8335</v>
      </c>
      <c r="E17" s="28" t="s">
        <v>8336</v>
      </c>
      <c r="F17" s="28" t="s">
        <v>8337</v>
      </c>
      <c r="G17" s="28" t="s">
        <v>8338</v>
      </c>
      <c r="H17" s="29"/>
    </row>
    <row r="18" spans="1:8">
      <c r="A18" s="24">
        <v>17</v>
      </c>
      <c r="B18" s="25" t="s">
        <v>8339</v>
      </c>
      <c r="C18" s="31" t="s">
        <v>8340</v>
      </c>
      <c r="D18" s="27" t="s">
        <v>8341</v>
      </c>
      <c r="E18" s="28" t="s">
        <v>8342</v>
      </c>
      <c r="F18" s="28" t="s">
        <v>8343</v>
      </c>
      <c r="G18" s="28" t="s">
        <v>8344</v>
      </c>
      <c r="H18" s="29"/>
    </row>
    <row r="19" spans="1:8">
      <c r="A19" s="24">
        <v>18</v>
      </c>
      <c r="B19" s="32" t="s">
        <v>1154</v>
      </c>
      <c r="C19" s="34" t="s">
        <v>8345</v>
      </c>
      <c r="D19" s="27" t="s">
        <v>8346</v>
      </c>
      <c r="E19" s="28" t="s">
        <v>8347</v>
      </c>
      <c r="F19" s="28" t="s">
        <v>8348</v>
      </c>
      <c r="G19" s="28" t="s">
        <v>8349</v>
      </c>
      <c r="H19" s="29"/>
    </row>
    <row r="20" spans="1:8">
      <c r="A20" s="24">
        <v>19</v>
      </c>
      <c r="B20" s="25" t="s">
        <v>1395</v>
      </c>
      <c r="C20" s="30" t="s">
        <v>8350</v>
      </c>
      <c r="D20" s="27" t="s">
        <v>8351</v>
      </c>
      <c r="E20" s="28" t="s">
        <v>8352</v>
      </c>
      <c r="F20" s="28" t="s">
        <v>8353</v>
      </c>
      <c r="G20" s="28" t="s">
        <v>8354</v>
      </c>
      <c r="H20" s="29"/>
    </row>
    <row r="21" spans="1:8">
      <c r="A21" s="24">
        <v>20</v>
      </c>
      <c r="B21" s="32" t="s">
        <v>1521</v>
      </c>
      <c r="C21" s="30" t="s">
        <v>8355</v>
      </c>
      <c r="D21" s="27" t="s">
        <v>8356</v>
      </c>
      <c r="E21" s="28" t="s">
        <v>8357</v>
      </c>
      <c r="F21" s="28" t="s">
        <v>8358</v>
      </c>
      <c r="G21" s="28" t="s">
        <v>8359</v>
      </c>
      <c r="H21" s="29"/>
    </row>
    <row r="22" spans="1:8">
      <c r="A22" s="24">
        <v>21</v>
      </c>
      <c r="B22" s="25" t="s">
        <v>1577</v>
      </c>
      <c r="C22" s="26" t="s">
        <v>8360</v>
      </c>
      <c r="D22" s="27" t="s">
        <v>8361</v>
      </c>
      <c r="E22" s="28" t="s">
        <v>8362</v>
      </c>
      <c r="F22" s="28" t="s">
        <v>8363</v>
      </c>
      <c r="G22" s="28" t="s">
        <v>8364</v>
      </c>
      <c r="H22" s="29"/>
    </row>
    <row r="23" spans="1:8">
      <c r="A23" s="24">
        <v>22</v>
      </c>
      <c r="B23" s="32" t="s">
        <v>1585</v>
      </c>
      <c r="C23" s="35" t="s">
        <v>8365</v>
      </c>
      <c r="D23" s="27" t="s">
        <v>8366</v>
      </c>
      <c r="E23" s="28" t="s">
        <v>8367</v>
      </c>
      <c r="F23" s="28" t="s">
        <v>8368</v>
      </c>
      <c r="G23" s="28" t="s">
        <v>8369</v>
      </c>
      <c r="H23" s="29"/>
    </row>
    <row r="24" spans="1:8">
      <c r="A24" s="24">
        <v>23</v>
      </c>
      <c r="B24" s="25" t="s">
        <v>1822</v>
      </c>
      <c r="C24" s="30" t="s">
        <v>8370</v>
      </c>
      <c r="D24" s="27" t="s">
        <v>8371</v>
      </c>
      <c r="E24" s="28" t="s">
        <v>8372</v>
      </c>
      <c r="F24" s="28" t="s">
        <v>8373</v>
      </c>
      <c r="G24" s="28" t="s">
        <v>8374</v>
      </c>
      <c r="H24" s="29"/>
    </row>
    <row r="25" spans="1:8">
      <c r="A25" s="24">
        <v>24</v>
      </c>
      <c r="B25" s="25" t="s">
        <v>1839</v>
      </c>
      <c r="C25" s="26" t="s">
        <v>8375</v>
      </c>
      <c r="D25" s="27" t="s">
        <v>8376</v>
      </c>
      <c r="E25" s="28" t="s">
        <v>8377</v>
      </c>
      <c r="F25" s="28" t="s">
        <v>8378</v>
      </c>
      <c r="G25" s="28" t="s">
        <v>8379</v>
      </c>
      <c r="H25" s="29"/>
    </row>
    <row r="26" spans="1:8">
      <c r="A26" s="24">
        <v>25</v>
      </c>
      <c r="B26" s="25" t="s">
        <v>1846</v>
      </c>
      <c r="C26" s="30" t="s">
        <v>8380</v>
      </c>
      <c r="D26" s="27" t="s">
        <v>8381</v>
      </c>
      <c r="E26" s="28" t="s">
        <v>8382</v>
      </c>
      <c r="F26" s="28" t="s">
        <v>8383</v>
      </c>
      <c r="G26" s="28" t="s">
        <v>8384</v>
      </c>
      <c r="H26" s="29"/>
    </row>
    <row r="27" spans="1:8">
      <c r="A27" s="24">
        <v>26</v>
      </c>
      <c r="B27" s="25" t="s">
        <v>8385</v>
      </c>
      <c r="C27" s="30" t="s">
        <v>8386</v>
      </c>
      <c r="D27" s="27" t="s">
        <v>8387</v>
      </c>
      <c r="E27" s="28"/>
      <c r="F27" s="28"/>
      <c r="G27" s="28" t="s">
        <v>8388</v>
      </c>
      <c r="H27" s="29" t="s">
        <v>8275</v>
      </c>
    </row>
    <row r="28" spans="1:8">
      <c r="A28" s="24">
        <v>27</v>
      </c>
      <c r="B28" s="25" t="s">
        <v>1890</v>
      </c>
      <c r="C28" s="30" t="s">
        <v>8389</v>
      </c>
      <c r="D28" s="27" t="s">
        <v>8390</v>
      </c>
      <c r="E28" s="28" t="s">
        <v>8391</v>
      </c>
      <c r="F28" s="28" t="s">
        <v>8392</v>
      </c>
      <c r="G28" s="28" t="s">
        <v>8393</v>
      </c>
      <c r="H28" s="29"/>
    </row>
    <row r="29" spans="1:8">
      <c r="A29" s="24">
        <v>28</v>
      </c>
      <c r="B29" s="25" t="s">
        <v>1904</v>
      </c>
      <c r="C29" s="26" t="s">
        <v>8394</v>
      </c>
      <c r="D29" s="27" t="s">
        <v>8395</v>
      </c>
      <c r="E29" s="28" t="s">
        <v>8396</v>
      </c>
      <c r="F29" s="28" t="s">
        <v>8397</v>
      </c>
      <c r="G29" s="28" t="s">
        <v>8398</v>
      </c>
      <c r="H29" s="29"/>
    </row>
    <row r="30" spans="1:8" ht="23.25">
      <c r="A30" s="24">
        <v>29</v>
      </c>
      <c r="B30" s="25" t="s">
        <v>1913</v>
      </c>
      <c r="C30" s="26" t="s">
        <v>8399</v>
      </c>
      <c r="D30" s="27" t="s">
        <v>8400</v>
      </c>
      <c r="E30" s="36" t="s">
        <v>8401</v>
      </c>
      <c r="F30" s="28" t="s">
        <v>8402</v>
      </c>
      <c r="G30" s="28" t="s">
        <v>8403</v>
      </c>
      <c r="H30" s="29"/>
    </row>
    <row r="31" spans="1:8">
      <c r="A31" s="24">
        <v>30</v>
      </c>
      <c r="B31" s="32" t="s">
        <v>1920</v>
      </c>
      <c r="C31" s="30" t="s">
        <v>8404</v>
      </c>
      <c r="D31" s="27" t="s">
        <v>8405</v>
      </c>
      <c r="E31" s="28" t="s">
        <v>8406</v>
      </c>
      <c r="F31" s="28" t="s">
        <v>8407</v>
      </c>
      <c r="G31" s="28" t="s">
        <v>8408</v>
      </c>
      <c r="H31" s="29"/>
    </row>
    <row r="32" spans="1:8">
      <c r="A32" s="24">
        <v>31</v>
      </c>
      <c r="B32" s="25" t="s">
        <v>8409</v>
      </c>
      <c r="C32" s="30" t="s">
        <v>8410</v>
      </c>
      <c r="D32" s="27" t="s">
        <v>8411</v>
      </c>
      <c r="E32" s="28" t="s">
        <v>8412</v>
      </c>
      <c r="F32" s="28" t="s">
        <v>8413</v>
      </c>
      <c r="G32" s="28" t="s">
        <v>8414</v>
      </c>
      <c r="H32" s="29"/>
    </row>
    <row r="33" spans="1:8">
      <c r="A33" s="37">
        <v>32</v>
      </c>
      <c r="B33" s="38" t="s">
        <v>8415</v>
      </c>
      <c r="C33" s="39" t="s">
        <v>8416</v>
      </c>
      <c r="D33" s="40" t="s">
        <v>8417</v>
      </c>
      <c r="E33" s="41"/>
      <c r="F33" s="41"/>
      <c r="G33" s="41" t="s">
        <v>8418</v>
      </c>
      <c r="H33" s="29" t="s">
        <v>8275</v>
      </c>
    </row>
    <row r="34" spans="1:8">
      <c r="A34" s="37">
        <v>33</v>
      </c>
      <c r="B34" s="38" t="s">
        <v>8419</v>
      </c>
      <c r="C34" s="39" t="s">
        <v>8420</v>
      </c>
      <c r="D34" s="40" t="s">
        <v>8421</v>
      </c>
      <c r="E34" s="41"/>
      <c r="F34" s="41"/>
      <c r="G34" s="41" t="s">
        <v>8422</v>
      </c>
      <c r="H34" s="29" t="s">
        <v>8275</v>
      </c>
    </row>
    <row r="35" spans="1:8">
      <c r="A35" s="24">
        <v>34</v>
      </c>
      <c r="B35" s="25" t="s">
        <v>2011</v>
      </c>
      <c r="C35" s="30" t="s">
        <v>8423</v>
      </c>
      <c r="D35" s="27" t="s">
        <v>8424</v>
      </c>
      <c r="E35" s="28" t="s">
        <v>8425</v>
      </c>
      <c r="F35" s="28" t="s">
        <v>8426</v>
      </c>
      <c r="G35" s="28" t="s">
        <v>8427</v>
      </c>
      <c r="H35" s="29"/>
    </row>
    <row r="36" spans="1:8" ht="33.75">
      <c r="A36" s="24">
        <v>35</v>
      </c>
      <c r="B36" s="25" t="s">
        <v>8428</v>
      </c>
      <c r="C36" s="26" t="s">
        <v>8429</v>
      </c>
      <c r="D36" s="27" t="s">
        <v>8430</v>
      </c>
      <c r="E36" s="28"/>
      <c r="F36" s="28"/>
      <c r="G36" s="28" t="s">
        <v>8431</v>
      </c>
      <c r="H36" s="42" t="s">
        <v>8432</v>
      </c>
    </row>
    <row r="37" spans="1:8">
      <c r="A37" s="24">
        <v>36</v>
      </c>
      <c r="B37" s="25" t="s">
        <v>8433</v>
      </c>
      <c r="C37" s="26" t="s">
        <v>8434</v>
      </c>
      <c r="D37" s="27" t="s">
        <v>8435</v>
      </c>
      <c r="E37" s="28"/>
      <c r="F37" s="28"/>
      <c r="G37" s="28" t="s">
        <v>8436</v>
      </c>
      <c r="H37" s="29" t="s">
        <v>8275</v>
      </c>
    </row>
    <row r="38" spans="1:8">
      <c r="A38" s="24">
        <v>37</v>
      </c>
      <c r="B38" s="32" t="s">
        <v>2018</v>
      </c>
      <c r="C38" s="43" t="s">
        <v>8437</v>
      </c>
      <c r="D38" s="27" t="s">
        <v>8438</v>
      </c>
      <c r="E38" s="28" t="s">
        <v>8439</v>
      </c>
      <c r="F38" s="28" t="s">
        <v>8440</v>
      </c>
      <c r="G38" s="28" t="s">
        <v>8441</v>
      </c>
      <c r="H38" s="29"/>
    </row>
    <row r="39" spans="1:8" ht="23.25">
      <c r="A39" s="24">
        <v>38</v>
      </c>
      <c r="B39" s="25" t="s">
        <v>8442</v>
      </c>
      <c r="C39" s="26" t="s">
        <v>8443</v>
      </c>
      <c r="D39" s="44" t="s">
        <v>8444</v>
      </c>
      <c r="E39" s="28"/>
      <c r="F39" s="36" t="s">
        <v>8445</v>
      </c>
      <c r="G39" s="28" t="s">
        <v>8446</v>
      </c>
      <c r="H39" s="29" t="s">
        <v>8447</v>
      </c>
    </row>
    <row r="40" spans="1:8" ht="23.25">
      <c r="A40" s="24">
        <v>39</v>
      </c>
      <c r="B40" s="32" t="s">
        <v>2287</v>
      </c>
      <c r="C40" s="30" t="s">
        <v>8448</v>
      </c>
      <c r="D40" s="27" t="s">
        <v>8449</v>
      </c>
      <c r="E40" s="36" t="s">
        <v>8450</v>
      </c>
      <c r="F40" s="28" t="s">
        <v>8451</v>
      </c>
      <c r="G40" s="28" t="s">
        <v>8452</v>
      </c>
      <c r="H40" s="29"/>
    </row>
    <row r="41" spans="1:8">
      <c r="A41" s="24">
        <v>40</v>
      </c>
      <c r="B41" s="32" t="s">
        <v>2318</v>
      </c>
      <c r="C41" s="30" t="s">
        <v>8453</v>
      </c>
      <c r="D41" s="27" t="s">
        <v>8454</v>
      </c>
      <c r="E41" s="28" t="s">
        <v>8455</v>
      </c>
      <c r="F41" s="28" t="s">
        <v>8456</v>
      </c>
      <c r="G41" s="28" t="s">
        <v>8457</v>
      </c>
      <c r="H41" s="29"/>
    </row>
    <row r="42" spans="1:8" ht="34.5">
      <c r="A42" s="24">
        <v>41</v>
      </c>
      <c r="B42" s="32" t="s">
        <v>2355</v>
      </c>
      <c r="C42" s="26" t="s">
        <v>8458</v>
      </c>
      <c r="D42" s="27" t="s">
        <v>8459</v>
      </c>
      <c r="E42" s="28" t="s">
        <v>8460</v>
      </c>
      <c r="F42" s="28" t="s">
        <v>8461</v>
      </c>
      <c r="G42" s="36" t="s">
        <v>8462</v>
      </c>
      <c r="H42" s="29"/>
    </row>
    <row r="43" spans="1:8">
      <c r="A43" s="24">
        <v>42</v>
      </c>
      <c r="B43" s="25" t="s">
        <v>8463</v>
      </c>
      <c r="C43" s="30"/>
      <c r="D43" s="27" t="s">
        <v>8464</v>
      </c>
      <c r="E43" s="28"/>
      <c r="F43" s="28"/>
      <c r="G43" s="28"/>
      <c r="H43" s="29" t="s">
        <v>8465</v>
      </c>
    </row>
    <row r="44" spans="1:8">
      <c r="A44" s="24">
        <v>43</v>
      </c>
      <c r="B44" s="32" t="s">
        <v>2381</v>
      </c>
      <c r="C44" s="30" t="s">
        <v>8466</v>
      </c>
      <c r="D44" s="27" t="s">
        <v>8467</v>
      </c>
      <c r="E44" s="28" t="s">
        <v>8468</v>
      </c>
      <c r="F44" s="28" t="s">
        <v>8469</v>
      </c>
      <c r="G44" s="28" t="s">
        <v>8470</v>
      </c>
      <c r="H44" s="29"/>
    </row>
    <row r="45" spans="1:8" ht="23.25">
      <c r="A45" s="24">
        <v>44</v>
      </c>
      <c r="B45" s="25" t="s">
        <v>2410</v>
      </c>
      <c r="C45" s="26" t="s">
        <v>8471</v>
      </c>
      <c r="D45" s="27" t="s">
        <v>8472</v>
      </c>
      <c r="E45" s="36" t="s">
        <v>8473</v>
      </c>
      <c r="F45" s="28" t="s">
        <v>8474</v>
      </c>
      <c r="G45" s="28" t="s">
        <v>8475</v>
      </c>
      <c r="H45" s="29"/>
    </row>
    <row r="46" spans="1:8">
      <c r="A46" s="24">
        <v>45</v>
      </c>
      <c r="B46" s="25" t="s">
        <v>2428</v>
      </c>
      <c r="C46" s="30" t="s">
        <v>8476</v>
      </c>
      <c r="D46" s="27" t="s">
        <v>8477</v>
      </c>
      <c r="E46" s="28" t="s">
        <v>8478</v>
      </c>
      <c r="F46" s="28" t="s">
        <v>8479</v>
      </c>
      <c r="G46" s="28" t="s">
        <v>8480</v>
      </c>
      <c r="H46" s="29"/>
    </row>
    <row r="47" spans="1:8">
      <c r="A47" s="24">
        <v>46</v>
      </c>
      <c r="B47" s="32" t="s">
        <v>2440</v>
      </c>
      <c r="C47" s="30" t="s">
        <v>8481</v>
      </c>
      <c r="D47" s="27" t="s">
        <v>8482</v>
      </c>
      <c r="E47" s="28" t="s">
        <v>8483</v>
      </c>
      <c r="F47" s="28" t="s">
        <v>8484</v>
      </c>
      <c r="G47" s="28" t="s">
        <v>8485</v>
      </c>
      <c r="H47" s="29"/>
    </row>
    <row r="48" spans="1:8">
      <c r="A48" s="24">
        <v>47</v>
      </c>
      <c r="B48" s="32" t="s">
        <v>2569</v>
      </c>
      <c r="C48" s="45">
        <v>9525487889</v>
      </c>
      <c r="D48" s="27" t="s">
        <v>8486</v>
      </c>
      <c r="E48" s="28" t="s">
        <v>8487</v>
      </c>
      <c r="F48" s="28" t="s">
        <v>8488</v>
      </c>
      <c r="G48" s="28" t="s">
        <v>8489</v>
      </c>
      <c r="H48" s="29"/>
    </row>
    <row r="49" spans="1:8">
      <c r="A49" s="24">
        <v>48</v>
      </c>
      <c r="B49" s="32" t="s">
        <v>2732</v>
      </c>
      <c r="C49" s="30" t="s">
        <v>8490</v>
      </c>
      <c r="D49" s="27" t="s">
        <v>8491</v>
      </c>
      <c r="E49" s="28" t="s">
        <v>8492</v>
      </c>
      <c r="F49" s="28" t="s">
        <v>8493</v>
      </c>
      <c r="G49" s="28" t="s">
        <v>8494</v>
      </c>
      <c r="H49" s="29"/>
    </row>
    <row r="50" spans="1:8">
      <c r="A50" s="24">
        <v>49</v>
      </c>
      <c r="B50" s="32" t="s">
        <v>2784</v>
      </c>
      <c r="C50" s="30" t="s">
        <v>8495</v>
      </c>
      <c r="D50" s="27" t="s">
        <v>8496</v>
      </c>
      <c r="E50" s="28" t="s">
        <v>8497</v>
      </c>
      <c r="F50" s="28" t="s">
        <v>8498</v>
      </c>
      <c r="G50" s="28" t="s">
        <v>8499</v>
      </c>
      <c r="H50" s="29"/>
    </row>
    <row r="51" spans="1:8">
      <c r="A51" s="24">
        <v>50</v>
      </c>
      <c r="B51" s="25" t="s">
        <v>8500</v>
      </c>
      <c r="C51" s="30" t="s">
        <v>8501</v>
      </c>
      <c r="D51" s="27" t="s">
        <v>8502</v>
      </c>
      <c r="E51" s="28" t="s">
        <v>8503</v>
      </c>
      <c r="F51" s="28"/>
      <c r="G51" s="28" t="s">
        <v>8504</v>
      </c>
      <c r="H51" s="29" t="s">
        <v>8505</v>
      </c>
    </row>
    <row r="52" spans="1:8">
      <c r="A52" s="24">
        <v>51</v>
      </c>
      <c r="B52" s="25" t="s">
        <v>8506</v>
      </c>
      <c r="C52" s="30" t="s">
        <v>8507</v>
      </c>
      <c r="D52" s="27" t="s">
        <v>8508</v>
      </c>
      <c r="E52" s="28" t="s">
        <v>8509</v>
      </c>
      <c r="F52" s="28" t="s">
        <v>8510</v>
      </c>
      <c r="G52" s="28" t="s">
        <v>8511</v>
      </c>
      <c r="H52" s="29"/>
    </row>
    <row r="53" spans="1:8">
      <c r="A53" s="24">
        <v>52</v>
      </c>
      <c r="B53" s="32" t="s">
        <v>2971</v>
      </c>
      <c r="C53" s="43" t="s">
        <v>8512</v>
      </c>
      <c r="D53" s="27" t="s">
        <v>8513</v>
      </c>
      <c r="E53" s="28" t="s">
        <v>8514</v>
      </c>
      <c r="F53" s="28" t="s">
        <v>8515</v>
      </c>
      <c r="G53" s="28" t="s">
        <v>8516</v>
      </c>
      <c r="H53" s="29"/>
    </row>
    <row r="54" spans="1:8">
      <c r="A54" s="24">
        <v>53</v>
      </c>
      <c r="B54" s="32" t="s">
        <v>3110</v>
      </c>
      <c r="C54" s="43" t="s">
        <v>8517</v>
      </c>
      <c r="D54" s="27" t="s">
        <v>8518</v>
      </c>
      <c r="E54" s="28" t="s">
        <v>8519</v>
      </c>
      <c r="F54" s="28" t="s">
        <v>8520</v>
      </c>
      <c r="G54" s="28" t="s">
        <v>8521</v>
      </c>
      <c r="H54" s="29"/>
    </row>
    <row r="55" spans="1:8">
      <c r="A55" s="24">
        <v>54</v>
      </c>
      <c r="B55" s="25" t="s">
        <v>3122</v>
      </c>
      <c r="C55" s="30" t="s">
        <v>8522</v>
      </c>
      <c r="D55" s="27" t="s">
        <v>8523</v>
      </c>
      <c r="E55" s="28" t="s">
        <v>8524</v>
      </c>
      <c r="F55" s="28" t="s">
        <v>8525</v>
      </c>
      <c r="G55" s="28" t="s">
        <v>8526</v>
      </c>
      <c r="H55" s="29"/>
    </row>
    <row r="56" spans="1:8">
      <c r="A56" s="24">
        <v>55</v>
      </c>
      <c r="B56" s="32" t="s">
        <v>3135</v>
      </c>
      <c r="C56" s="30" t="s">
        <v>8527</v>
      </c>
      <c r="D56" s="27" t="s">
        <v>8528</v>
      </c>
      <c r="E56" s="28" t="s">
        <v>8529</v>
      </c>
      <c r="F56" s="28" t="s">
        <v>8530</v>
      </c>
      <c r="G56" s="28" t="s">
        <v>8531</v>
      </c>
      <c r="H56" s="29"/>
    </row>
    <row r="57" spans="1:8" ht="23.25">
      <c r="A57" s="24">
        <v>56</v>
      </c>
      <c r="B57" s="25" t="s">
        <v>8532</v>
      </c>
      <c r="C57" s="30" t="s">
        <v>8533</v>
      </c>
      <c r="D57" s="44" t="s">
        <v>8534</v>
      </c>
      <c r="E57" s="28"/>
      <c r="F57" s="28"/>
      <c r="G57" s="28" t="s">
        <v>8535</v>
      </c>
      <c r="H57" s="29" t="s">
        <v>8275</v>
      </c>
    </row>
    <row r="58" spans="1:8">
      <c r="A58" s="24">
        <v>57</v>
      </c>
      <c r="B58" s="32" t="s">
        <v>3331</v>
      </c>
      <c r="C58" s="30" t="s">
        <v>8536</v>
      </c>
      <c r="D58" s="27" t="s">
        <v>8537</v>
      </c>
      <c r="E58" s="28" t="s">
        <v>8538</v>
      </c>
      <c r="F58" s="28" t="s">
        <v>8539</v>
      </c>
      <c r="G58" s="28" t="s">
        <v>8540</v>
      </c>
      <c r="H58" s="29"/>
    </row>
    <row r="59" spans="1:8" ht="23.25">
      <c r="A59" s="24">
        <v>58</v>
      </c>
      <c r="B59" s="25" t="s">
        <v>3369</v>
      </c>
      <c r="C59" s="26" t="s">
        <v>8541</v>
      </c>
      <c r="D59" s="27" t="s">
        <v>8542</v>
      </c>
      <c r="E59" s="36" t="s">
        <v>8543</v>
      </c>
      <c r="F59" s="28"/>
      <c r="G59" s="28" t="s">
        <v>8544</v>
      </c>
      <c r="H59" s="29"/>
    </row>
    <row r="60" spans="1:8" ht="34.5">
      <c r="A60" s="24">
        <v>59</v>
      </c>
      <c r="B60" s="32" t="s">
        <v>3464</v>
      </c>
      <c r="C60" s="30" t="s">
        <v>8545</v>
      </c>
      <c r="D60" s="27" t="s">
        <v>8546</v>
      </c>
      <c r="E60" s="36" t="s">
        <v>8547</v>
      </c>
      <c r="F60" s="28"/>
      <c r="G60" s="36" t="s">
        <v>8548</v>
      </c>
      <c r="H60" s="29"/>
    </row>
    <row r="61" spans="1:8">
      <c r="A61" s="24">
        <v>60</v>
      </c>
      <c r="B61" s="32" t="s">
        <v>3485</v>
      </c>
      <c r="C61" s="43" t="s">
        <v>8549</v>
      </c>
      <c r="D61" s="27" t="s">
        <v>8550</v>
      </c>
      <c r="E61" s="28" t="s">
        <v>8551</v>
      </c>
      <c r="F61" s="28" t="s">
        <v>8552</v>
      </c>
      <c r="G61" s="28" t="s">
        <v>8553</v>
      </c>
      <c r="H61" s="29"/>
    </row>
    <row r="62" spans="1:8">
      <c r="A62" s="24">
        <v>61</v>
      </c>
      <c r="B62" s="32" t="s">
        <v>3520</v>
      </c>
      <c r="C62" s="34" t="s">
        <v>8554</v>
      </c>
      <c r="D62" s="27" t="s">
        <v>8555</v>
      </c>
      <c r="E62" s="28" t="s">
        <v>8556</v>
      </c>
      <c r="F62" s="28" t="s">
        <v>8557</v>
      </c>
      <c r="G62" s="28" t="s">
        <v>8558</v>
      </c>
      <c r="H62" s="29"/>
    </row>
    <row r="63" spans="1:8">
      <c r="A63" s="24">
        <v>62</v>
      </c>
      <c r="B63" s="25" t="s">
        <v>3666</v>
      </c>
      <c r="C63" s="30" t="s">
        <v>8559</v>
      </c>
      <c r="D63" s="27" t="s">
        <v>8560</v>
      </c>
      <c r="E63" s="28" t="s">
        <v>8561</v>
      </c>
      <c r="F63" s="28" t="s">
        <v>8562</v>
      </c>
      <c r="G63" s="28" t="s">
        <v>8563</v>
      </c>
      <c r="H63" s="29"/>
    </row>
    <row r="64" spans="1:8">
      <c r="A64" s="24">
        <v>63</v>
      </c>
      <c r="B64" s="25" t="s">
        <v>3708</v>
      </c>
      <c r="C64" s="30" t="s">
        <v>8564</v>
      </c>
      <c r="D64" s="27" t="s">
        <v>8565</v>
      </c>
      <c r="E64" s="28" t="s">
        <v>8566</v>
      </c>
      <c r="F64" s="28" t="s">
        <v>8567</v>
      </c>
      <c r="G64" s="28" t="s">
        <v>8568</v>
      </c>
      <c r="H64" s="29"/>
    </row>
    <row r="65" spans="1:8">
      <c r="A65" s="24">
        <v>64</v>
      </c>
      <c r="B65" s="32" t="s">
        <v>8569</v>
      </c>
      <c r="C65" s="30" t="s">
        <v>8570</v>
      </c>
      <c r="D65" s="27" t="s">
        <v>8571</v>
      </c>
      <c r="E65" s="28"/>
      <c r="F65" s="28"/>
      <c r="G65" s="28" t="s">
        <v>8572</v>
      </c>
      <c r="H65" s="29" t="s">
        <v>8275</v>
      </c>
    </row>
    <row r="66" spans="1:8">
      <c r="A66" s="24">
        <v>65</v>
      </c>
      <c r="B66" s="32" t="s">
        <v>3714</v>
      </c>
      <c r="C66" s="30" t="s">
        <v>8573</v>
      </c>
      <c r="D66" s="27" t="s">
        <v>8574</v>
      </c>
      <c r="E66" s="28" t="s">
        <v>8575</v>
      </c>
      <c r="F66" s="28" t="s">
        <v>8576</v>
      </c>
      <c r="G66" s="28" t="s">
        <v>8577</v>
      </c>
      <c r="H66" s="29"/>
    </row>
    <row r="67" spans="1:8">
      <c r="A67" s="24">
        <v>66</v>
      </c>
      <c r="B67" s="25" t="s">
        <v>3894</v>
      </c>
      <c r="C67" s="30" t="s">
        <v>8578</v>
      </c>
      <c r="D67" s="27" t="s">
        <v>8579</v>
      </c>
      <c r="E67" s="28" t="s">
        <v>8580</v>
      </c>
      <c r="F67" s="28" t="s">
        <v>8581</v>
      </c>
      <c r="G67" s="28" t="s">
        <v>8582</v>
      </c>
      <c r="H67" s="29"/>
    </row>
    <row r="68" spans="1:8">
      <c r="A68" s="24">
        <v>67</v>
      </c>
      <c r="B68" s="32" t="s">
        <v>3910</v>
      </c>
      <c r="C68" s="30" t="s">
        <v>8583</v>
      </c>
      <c r="D68" s="27" t="s">
        <v>8584</v>
      </c>
      <c r="E68" s="28" t="s">
        <v>8585</v>
      </c>
      <c r="F68" s="28" t="s">
        <v>8586</v>
      </c>
      <c r="G68" s="28" t="s">
        <v>8587</v>
      </c>
      <c r="H68" s="29"/>
    </row>
    <row r="69" spans="1:8">
      <c r="A69" s="24">
        <v>68</v>
      </c>
      <c r="B69" s="25" t="s">
        <v>4137</v>
      </c>
      <c r="C69" s="26" t="s">
        <v>8588</v>
      </c>
      <c r="D69" s="27" t="s">
        <v>8589</v>
      </c>
      <c r="E69" s="28" t="s">
        <v>8590</v>
      </c>
      <c r="F69" s="28" t="s">
        <v>8591</v>
      </c>
      <c r="G69" s="28" t="s">
        <v>8592</v>
      </c>
      <c r="H69" s="29"/>
    </row>
    <row r="70" spans="1:8">
      <c r="A70" s="24">
        <v>69</v>
      </c>
      <c r="B70" s="32" t="s">
        <v>8593</v>
      </c>
      <c r="C70" s="30" t="s">
        <v>8594</v>
      </c>
      <c r="D70" s="27" t="s">
        <v>8595</v>
      </c>
      <c r="E70" s="28" t="s">
        <v>8596</v>
      </c>
      <c r="F70" s="28" t="s">
        <v>8597</v>
      </c>
      <c r="G70" s="28" t="s">
        <v>8598</v>
      </c>
      <c r="H70" s="29"/>
    </row>
    <row r="71" spans="1:8">
      <c r="A71" s="24">
        <v>70</v>
      </c>
      <c r="B71" s="25" t="s">
        <v>4646</v>
      </c>
      <c r="C71" s="30" t="s">
        <v>8599</v>
      </c>
      <c r="D71" s="27" t="s">
        <v>8600</v>
      </c>
      <c r="E71" s="28" t="s">
        <v>8601</v>
      </c>
      <c r="F71" s="28" t="s">
        <v>8602</v>
      </c>
      <c r="G71" s="28" t="s">
        <v>8603</v>
      </c>
      <c r="H71" s="29"/>
    </row>
    <row r="72" spans="1:8">
      <c r="A72" s="24">
        <v>71</v>
      </c>
      <c r="B72" s="32" t="s">
        <v>4681</v>
      </c>
      <c r="C72" s="30" t="s">
        <v>8604</v>
      </c>
      <c r="D72" s="27" t="s">
        <v>8605</v>
      </c>
      <c r="E72" s="28" t="s">
        <v>8606</v>
      </c>
      <c r="F72" s="28" t="s">
        <v>8607</v>
      </c>
      <c r="G72" s="28" t="s">
        <v>8608</v>
      </c>
      <c r="H72" s="29"/>
    </row>
    <row r="73" spans="1:8">
      <c r="A73" s="24">
        <v>72</v>
      </c>
      <c r="B73" s="25" t="s">
        <v>5379</v>
      </c>
      <c r="C73" s="30" t="s">
        <v>8609</v>
      </c>
      <c r="D73" s="27" t="s">
        <v>8610</v>
      </c>
      <c r="E73" s="28" t="s">
        <v>8611</v>
      </c>
      <c r="F73" s="28" t="s">
        <v>8612</v>
      </c>
      <c r="G73" s="28" t="s">
        <v>8613</v>
      </c>
      <c r="H73" s="29"/>
    </row>
    <row r="74" spans="1:8">
      <c r="A74" s="24">
        <v>73</v>
      </c>
      <c r="B74" s="32" t="s">
        <v>8614</v>
      </c>
      <c r="C74" s="43" t="s">
        <v>8615</v>
      </c>
      <c r="D74" s="27" t="s">
        <v>8616</v>
      </c>
      <c r="E74" s="28" t="s">
        <v>8617</v>
      </c>
      <c r="F74" s="28" t="s">
        <v>8618</v>
      </c>
      <c r="G74" s="28" t="s">
        <v>8619</v>
      </c>
      <c r="H74" s="29"/>
    </row>
    <row r="75" spans="1:8">
      <c r="A75" s="24">
        <v>74</v>
      </c>
      <c r="B75" s="32" t="s">
        <v>8620</v>
      </c>
      <c r="C75" s="30" t="s">
        <v>8621</v>
      </c>
      <c r="D75" s="27" t="s">
        <v>8622</v>
      </c>
      <c r="E75" s="28" t="s">
        <v>8623</v>
      </c>
      <c r="F75" s="28" t="s">
        <v>8624</v>
      </c>
      <c r="G75" s="28" t="s">
        <v>8625</v>
      </c>
      <c r="H75" s="29"/>
    </row>
    <row r="76" spans="1:8">
      <c r="A76" s="24">
        <v>75</v>
      </c>
      <c r="B76" s="25" t="s">
        <v>5717</v>
      </c>
      <c r="C76" s="31" t="s">
        <v>8626</v>
      </c>
      <c r="D76" s="27" t="s">
        <v>8627</v>
      </c>
      <c r="E76" s="28" t="s">
        <v>8628</v>
      </c>
      <c r="F76" s="28" t="s">
        <v>8629</v>
      </c>
      <c r="G76" s="28" t="s">
        <v>8630</v>
      </c>
      <c r="H76" s="29"/>
    </row>
    <row r="77" spans="1:8" ht="23.25">
      <c r="A77" s="24">
        <v>76</v>
      </c>
      <c r="B77" s="46" t="s">
        <v>7606</v>
      </c>
      <c r="C77" s="39" t="s">
        <v>8631</v>
      </c>
      <c r="D77" s="40" t="s">
        <v>8632</v>
      </c>
      <c r="E77" s="47" t="s">
        <v>8633</v>
      </c>
      <c r="F77" s="41" t="s">
        <v>8634</v>
      </c>
      <c r="G77" s="41" t="s">
        <v>8635</v>
      </c>
      <c r="H77" s="48"/>
    </row>
    <row r="78" spans="1:8">
      <c r="A78" s="24">
        <v>77</v>
      </c>
      <c r="B78" s="32" t="s">
        <v>5723</v>
      </c>
      <c r="C78" s="30" t="s">
        <v>8636</v>
      </c>
      <c r="D78" s="27" t="s">
        <v>8637</v>
      </c>
      <c r="E78" s="28" t="s">
        <v>8638</v>
      </c>
      <c r="F78" s="28" t="s">
        <v>8639</v>
      </c>
      <c r="G78" s="28" t="s">
        <v>8640</v>
      </c>
      <c r="H78" s="29"/>
    </row>
    <row r="79" spans="1:8">
      <c r="A79" s="24">
        <v>78</v>
      </c>
      <c r="B79" s="32" t="s">
        <v>5737</v>
      </c>
      <c r="C79" s="30" t="s">
        <v>8641</v>
      </c>
      <c r="D79" s="27" t="s">
        <v>8642</v>
      </c>
      <c r="E79" s="28" t="s">
        <v>8643</v>
      </c>
      <c r="F79" s="28" t="s">
        <v>8644</v>
      </c>
      <c r="G79" s="28" t="s">
        <v>8645</v>
      </c>
      <c r="H79" s="29"/>
    </row>
    <row r="80" spans="1:8">
      <c r="A80" s="24">
        <v>79</v>
      </c>
      <c r="B80" s="38" t="s">
        <v>8646</v>
      </c>
      <c r="C80" s="30"/>
      <c r="D80" s="27"/>
      <c r="E80" s="28"/>
      <c r="F80" s="28"/>
      <c r="G80" s="28"/>
      <c r="H80" s="29" t="s">
        <v>8647</v>
      </c>
    </row>
    <row r="81" spans="1:8">
      <c r="A81" s="24">
        <v>80</v>
      </c>
      <c r="B81" s="25" t="s">
        <v>5801</v>
      </c>
      <c r="C81" s="30" t="s">
        <v>8648</v>
      </c>
      <c r="D81" s="27" t="s">
        <v>8649</v>
      </c>
      <c r="E81" s="28" t="s">
        <v>8650</v>
      </c>
      <c r="F81" s="28" t="s">
        <v>8651</v>
      </c>
      <c r="G81" s="28" t="s">
        <v>8652</v>
      </c>
      <c r="H81" s="29"/>
    </row>
    <row r="82" spans="1:8">
      <c r="A82" s="24">
        <v>81</v>
      </c>
      <c r="B82" s="25" t="s">
        <v>8653</v>
      </c>
      <c r="C82" s="26" t="s">
        <v>8654</v>
      </c>
      <c r="D82" s="27" t="s">
        <v>8655</v>
      </c>
      <c r="E82" s="28"/>
      <c r="F82" s="28"/>
      <c r="G82" s="28" t="s">
        <v>8656</v>
      </c>
      <c r="H82" s="29" t="s">
        <v>8275</v>
      </c>
    </row>
    <row r="83" spans="1:8">
      <c r="A83" s="24">
        <v>82</v>
      </c>
      <c r="B83" s="32" t="s">
        <v>5820</v>
      </c>
      <c r="C83" s="30" t="s">
        <v>8657</v>
      </c>
      <c r="D83" s="27" t="s">
        <v>8658</v>
      </c>
      <c r="E83" s="28" t="s">
        <v>8659</v>
      </c>
      <c r="F83" s="28" t="s">
        <v>8660</v>
      </c>
      <c r="G83" s="28" t="s">
        <v>8661</v>
      </c>
      <c r="H83" s="29"/>
    </row>
    <row r="84" spans="1:8">
      <c r="A84" s="24">
        <v>83</v>
      </c>
      <c r="B84" s="25" t="s">
        <v>5926</v>
      </c>
      <c r="C84" s="30" t="s">
        <v>8662</v>
      </c>
      <c r="D84" s="27" t="s">
        <v>8663</v>
      </c>
      <c r="E84" s="28" t="s">
        <v>8664</v>
      </c>
      <c r="F84" s="28" t="s">
        <v>8665</v>
      </c>
      <c r="G84" s="28" t="s">
        <v>8666</v>
      </c>
      <c r="H84" s="29"/>
    </row>
    <row r="85" spans="1:8">
      <c r="A85" s="24">
        <v>84</v>
      </c>
      <c r="B85" s="32" t="s">
        <v>5935</v>
      </c>
      <c r="C85" s="34" t="s">
        <v>8667</v>
      </c>
      <c r="D85" s="27" t="s">
        <v>8668</v>
      </c>
      <c r="E85" s="28" t="s">
        <v>8669</v>
      </c>
      <c r="F85" s="28" t="s">
        <v>8670</v>
      </c>
      <c r="G85" s="28" t="s">
        <v>8671</v>
      </c>
      <c r="H85" s="29"/>
    </row>
    <row r="86" spans="1:8">
      <c r="A86" s="24">
        <v>85</v>
      </c>
      <c r="B86" s="32" t="s">
        <v>6191</v>
      </c>
      <c r="C86" s="30" t="s">
        <v>8672</v>
      </c>
      <c r="D86" s="27" t="s">
        <v>8673</v>
      </c>
      <c r="E86" s="28" t="s">
        <v>8674</v>
      </c>
      <c r="F86" s="28" t="s">
        <v>8675</v>
      </c>
      <c r="G86" s="28" t="s">
        <v>8676</v>
      </c>
      <c r="H86" s="29"/>
    </row>
    <row r="87" spans="1:8">
      <c r="A87" s="24">
        <v>86</v>
      </c>
      <c r="B87" s="32" t="s">
        <v>6399</v>
      </c>
      <c r="C87" s="30" t="s">
        <v>8677</v>
      </c>
      <c r="D87" s="27" t="s">
        <v>8678</v>
      </c>
      <c r="E87" s="28" t="s">
        <v>8679</v>
      </c>
      <c r="F87" s="28" t="s">
        <v>8680</v>
      </c>
      <c r="G87" s="28" t="s">
        <v>8681</v>
      </c>
      <c r="H87" s="29"/>
    </row>
    <row r="88" spans="1:8">
      <c r="A88" s="24">
        <v>87</v>
      </c>
      <c r="B88" s="25" t="s">
        <v>6452</v>
      </c>
      <c r="C88" s="31" t="s">
        <v>8682</v>
      </c>
      <c r="D88" s="27" t="s">
        <v>8683</v>
      </c>
      <c r="E88" s="28" t="s">
        <v>8684</v>
      </c>
      <c r="F88" s="28" t="s">
        <v>8685</v>
      </c>
      <c r="G88" s="28" t="s">
        <v>8686</v>
      </c>
      <c r="H88" s="29"/>
    </row>
    <row r="89" spans="1:8">
      <c r="A89" s="24">
        <v>88</v>
      </c>
      <c r="B89" s="32" t="s">
        <v>6463</v>
      </c>
      <c r="C89" s="43" t="s">
        <v>8687</v>
      </c>
      <c r="D89" s="27" t="s">
        <v>8688</v>
      </c>
      <c r="E89" s="28" t="s">
        <v>8689</v>
      </c>
      <c r="F89" s="28" t="s">
        <v>8690</v>
      </c>
      <c r="G89" s="28" t="s">
        <v>8691</v>
      </c>
      <c r="H89" s="29"/>
    </row>
    <row r="90" spans="1:8">
      <c r="A90" s="24">
        <v>89</v>
      </c>
      <c r="B90" s="32" t="s">
        <v>7866</v>
      </c>
      <c r="C90" s="30" t="s">
        <v>8692</v>
      </c>
      <c r="D90" s="27" t="s">
        <v>8693</v>
      </c>
      <c r="E90" s="28" t="s">
        <v>8694</v>
      </c>
      <c r="F90" s="28" t="s">
        <v>8695</v>
      </c>
      <c r="G90" s="28" t="s">
        <v>8696</v>
      </c>
      <c r="H90" s="29"/>
    </row>
    <row r="91" spans="1:8">
      <c r="A91" s="24">
        <v>90</v>
      </c>
      <c r="B91" s="25" t="s">
        <v>6488</v>
      </c>
      <c r="C91" s="31" t="s">
        <v>8697</v>
      </c>
      <c r="D91" s="27" t="s">
        <v>8698</v>
      </c>
      <c r="E91" s="28" t="s">
        <v>8699</v>
      </c>
      <c r="F91" s="28" t="s">
        <v>8700</v>
      </c>
      <c r="G91" s="28" t="s">
        <v>8701</v>
      </c>
      <c r="H91" s="29"/>
    </row>
    <row r="92" spans="1:8">
      <c r="A92" s="24">
        <v>91</v>
      </c>
      <c r="B92" s="25" t="s">
        <v>6496</v>
      </c>
      <c r="C92" s="26" t="s">
        <v>8702</v>
      </c>
      <c r="D92" s="27" t="s">
        <v>8703</v>
      </c>
      <c r="E92" s="28" t="s">
        <v>8704</v>
      </c>
      <c r="F92" s="28" t="s">
        <v>8705</v>
      </c>
      <c r="G92" s="28" t="s">
        <v>8706</v>
      </c>
      <c r="H92" s="29"/>
    </row>
    <row r="93" spans="1:8">
      <c r="A93" s="24">
        <v>92</v>
      </c>
      <c r="B93" s="25" t="s">
        <v>6504</v>
      </c>
      <c r="C93" s="30" t="s">
        <v>8707</v>
      </c>
      <c r="D93" s="27" t="s">
        <v>8708</v>
      </c>
      <c r="E93" s="28" t="s">
        <v>8709</v>
      </c>
      <c r="F93" s="28" t="s">
        <v>8710</v>
      </c>
      <c r="G93" s="28" t="s">
        <v>8711</v>
      </c>
      <c r="H93" s="29"/>
    </row>
    <row r="94" spans="1:8">
      <c r="A94" s="24">
        <v>93</v>
      </c>
      <c r="B94" s="25" t="s">
        <v>6527</v>
      </c>
      <c r="C94" s="30" t="s">
        <v>8712</v>
      </c>
      <c r="D94" s="27" t="s">
        <v>8713</v>
      </c>
      <c r="E94" s="28" t="s">
        <v>8714</v>
      </c>
      <c r="F94" s="28" t="s">
        <v>8715</v>
      </c>
      <c r="G94" s="28" t="s">
        <v>8716</v>
      </c>
      <c r="H94" s="29"/>
    </row>
    <row r="95" spans="1:8">
      <c r="A95" s="24">
        <v>94</v>
      </c>
      <c r="B95" s="25" t="s">
        <v>8717</v>
      </c>
      <c r="C95" s="30" t="s">
        <v>8718</v>
      </c>
      <c r="D95" s="27" t="s">
        <v>8719</v>
      </c>
      <c r="E95" s="28"/>
      <c r="F95" s="28"/>
      <c r="G95" s="28" t="s">
        <v>8720</v>
      </c>
      <c r="H95" s="29" t="s">
        <v>8275</v>
      </c>
    </row>
    <row r="96" spans="1:8">
      <c r="A96" s="24">
        <v>95</v>
      </c>
      <c r="B96" s="25" t="s">
        <v>8721</v>
      </c>
      <c r="C96" s="33" t="s">
        <v>8722</v>
      </c>
      <c r="D96" s="27" t="s">
        <v>8723</v>
      </c>
      <c r="E96" s="28"/>
      <c r="F96" s="28"/>
      <c r="G96" s="28" t="s">
        <v>8724</v>
      </c>
      <c r="H96" s="29" t="s">
        <v>8275</v>
      </c>
    </row>
    <row r="97" spans="1:8">
      <c r="A97" s="24">
        <v>96</v>
      </c>
      <c r="B97" s="32" t="s">
        <v>6553</v>
      </c>
      <c r="C97" s="33" t="s">
        <v>8725</v>
      </c>
      <c r="D97" s="27" t="s">
        <v>8726</v>
      </c>
      <c r="E97" s="28" t="s">
        <v>8727</v>
      </c>
      <c r="F97" s="28" t="s">
        <v>8728</v>
      </c>
      <c r="G97" s="28" t="s">
        <v>8729</v>
      </c>
      <c r="H97" s="29"/>
    </row>
    <row r="98" spans="1:8">
      <c r="A98" s="24">
        <v>97</v>
      </c>
      <c r="B98" s="32" t="s">
        <v>6574</v>
      </c>
      <c r="C98" s="45" t="s">
        <v>8730</v>
      </c>
      <c r="D98" s="27" t="s">
        <v>8731</v>
      </c>
      <c r="E98" s="28" t="s">
        <v>8732</v>
      </c>
      <c r="F98" s="28" t="s">
        <v>8733</v>
      </c>
      <c r="G98" s="28" t="s">
        <v>8734</v>
      </c>
      <c r="H98" s="29"/>
    </row>
    <row r="99" spans="1:8">
      <c r="A99" s="24">
        <v>98</v>
      </c>
      <c r="B99" s="25" t="s">
        <v>7106</v>
      </c>
      <c r="C99" s="30" t="s">
        <v>8735</v>
      </c>
      <c r="D99" s="27" t="s">
        <v>8736</v>
      </c>
      <c r="E99" s="28" t="s">
        <v>8737</v>
      </c>
      <c r="F99" s="28" t="s">
        <v>8738</v>
      </c>
      <c r="G99" s="28" t="s">
        <v>8739</v>
      </c>
      <c r="H99" s="29"/>
    </row>
    <row r="100" spans="1:8">
      <c r="A100" s="24">
        <v>99</v>
      </c>
      <c r="B100" s="25" t="s">
        <v>7166</v>
      </c>
      <c r="C100" s="31" t="s">
        <v>8740</v>
      </c>
      <c r="D100" s="27" t="s">
        <v>8741</v>
      </c>
      <c r="E100" s="28" t="s">
        <v>8742</v>
      </c>
      <c r="F100" s="28" t="s">
        <v>8743</v>
      </c>
      <c r="G100" s="28" t="s">
        <v>8744</v>
      </c>
      <c r="H100" s="29"/>
    </row>
    <row r="101" spans="1:8">
      <c r="A101" s="24">
        <v>100</v>
      </c>
      <c r="B101" s="25" t="s">
        <v>8745</v>
      </c>
      <c r="C101" s="30" t="s">
        <v>8746</v>
      </c>
      <c r="D101" s="27" t="s">
        <v>8747</v>
      </c>
      <c r="E101" s="28"/>
      <c r="F101" s="28"/>
      <c r="G101" s="28" t="s">
        <v>8748</v>
      </c>
      <c r="H101" s="29" t="s">
        <v>8275</v>
      </c>
    </row>
    <row r="102" spans="1:8">
      <c r="A102" s="24">
        <v>101</v>
      </c>
      <c r="B102" s="25" t="s">
        <v>7171</v>
      </c>
      <c r="C102" s="30" t="s">
        <v>8749</v>
      </c>
      <c r="D102" s="27" t="s">
        <v>8750</v>
      </c>
      <c r="E102" s="28" t="s">
        <v>8751</v>
      </c>
      <c r="F102" s="28" t="s">
        <v>8752</v>
      </c>
      <c r="G102" s="28" t="s">
        <v>8753</v>
      </c>
      <c r="H102" s="49"/>
    </row>
    <row r="103" spans="1:8">
      <c r="A103" s="24">
        <v>102</v>
      </c>
      <c r="B103" s="32" t="s">
        <v>8754</v>
      </c>
      <c r="C103" s="43" t="s">
        <v>8755</v>
      </c>
      <c r="D103" s="27" t="s">
        <v>8756</v>
      </c>
      <c r="E103" s="28" t="s">
        <v>8757</v>
      </c>
      <c r="F103" s="28" t="s">
        <v>8758</v>
      </c>
      <c r="G103" s="28" t="s">
        <v>8759</v>
      </c>
      <c r="H103" s="49"/>
    </row>
    <row r="104" spans="1:8">
      <c r="A104" s="24">
        <v>103</v>
      </c>
      <c r="B104" s="25" t="s">
        <v>7359</v>
      </c>
      <c r="C104" s="26" t="s">
        <v>8760</v>
      </c>
      <c r="D104" s="27" t="s">
        <v>8761</v>
      </c>
      <c r="E104" s="28" t="s">
        <v>8762</v>
      </c>
      <c r="F104" s="28" t="s">
        <v>8763</v>
      </c>
      <c r="G104" s="28" t="s">
        <v>8764</v>
      </c>
      <c r="H104" s="49"/>
    </row>
    <row r="105" spans="1:8" ht="15.75" thickBot="1">
      <c r="A105" s="50">
        <v>104</v>
      </c>
      <c r="B105" s="51" t="s">
        <v>7398</v>
      </c>
      <c r="C105" s="52" t="s">
        <v>8765</v>
      </c>
      <c r="D105" s="53" t="s">
        <v>8766</v>
      </c>
      <c r="E105" s="54" t="s">
        <v>8767</v>
      </c>
      <c r="F105" s="54" t="s">
        <v>8768</v>
      </c>
      <c r="G105" s="54" t="s">
        <v>8769</v>
      </c>
      <c r="H105" s="55"/>
    </row>
  </sheetData>
  <sheetProtection autoFilter="0"/>
  <autoFilter ref="A1:H105"/>
  <sortState ref="A2:B1439">
    <sortCondition ref="B1"/>
  </sortState>
  <hyperlinks>
    <hyperlink ref="G60" r:id="rId1" display="ragioneria.izslt@pec.it; "/>
    <hyperlink ref="G27" r:id="rId2"/>
    <hyperlink ref="G16" r:id="rId3"/>
    <hyperlink ref="G77" r:id="rId4"/>
    <hyperlink ref="G82" r:id="rId5"/>
  </hyperlinks>
  <pageMargins left="0.25" right="0.25" top="0.75" bottom="0.75" header="0.3" footer="0.3"/>
  <pageSetup paperSize="8" orientation="landscape" r:id="rId6"/>
</worksheet>
</file>

<file path=xl/worksheets/sheet3.xml><?xml version="1.0" encoding="utf-8"?>
<worksheet xmlns="http://schemas.openxmlformats.org/spreadsheetml/2006/main" xmlns:r="http://schemas.openxmlformats.org/officeDocument/2006/relationships">
  <sheetPr>
    <tabColor rgb="FFFFC000"/>
  </sheetPr>
  <dimension ref="A1:N185"/>
  <sheetViews>
    <sheetView workbookViewId="0">
      <pane ySplit="1" topLeftCell="A2" activePane="bottomLeft" state="frozen"/>
      <selection pane="bottomLeft" sqref="A1:K1"/>
    </sheetView>
  </sheetViews>
  <sheetFormatPr defaultColWidth="60" defaultRowHeight="9"/>
  <cols>
    <col min="1" max="1" width="6.140625" style="65" bestFit="1" customWidth="1"/>
    <col min="2" max="2" width="13.7109375" style="84" bestFit="1" customWidth="1"/>
    <col min="3" max="3" width="15" style="85" bestFit="1" customWidth="1"/>
    <col min="4" max="4" width="54.42578125" style="84" customWidth="1"/>
    <col min="5" max="5" width="15.42578125" style="85" customWidth="1"/>
    <col min="6" max="6" width="5.7109375" style="85" customWidth="1"/>
    <col min="7" max="7" width="8.140625" style="85" customWidth="1"/>
    <col min="8" max="8" width="14.5703125" style="86" bestFit="1" customWidth="1"/>
    <col min="9" max="9" width="9.140625" style="86" bestFit="1" customWidth="1"/>
    <col min="10" max="10" width="4" style="85" bestFit="1" customWidth="1"/>
    <col min="11" max="11" width="198.7109375" style="84" bestFit="1" customWidth="1"/>
    <col min="12" max="16384" width="60" style="65"/>
  </cols>
  <sheetData>
    <row r="1" spans="1:14" ht="24.95" customHeight="1">
      <c r="A1" s="156" t="s">
        <v>59</v>
      </c>
      <c r="B1" s="156" t="s">
        <v>8770</v>
      </c>
      <c r="C1" s="157" t="s">
        <v>8771</v>
      </c>
      <c r="D1" s="158" t="s">
        <v>8772</v>
      </c>
      <c r="E1" s="159" t="s">
        <v>8773</v>
      </c>
      <c r="F1" s="157" t="s">
        <v>0</v>
      </c>
      <c r="G1" s="157" t="s">
        <v>1</v>
      </c>
      <c r="H1" s="159" t="s">
        <v>8774</v>
      </c>
      <c r="I1" s="157" t="s">
        <v>2</v>
      </c>
      <c r="J1" s="157" t="s">
        <v>7647</v>
      </c>
      <c r="K1" s="158" t="s">
        <v>8775</v>
      </c>
    </row>
    <row r="2" spans="1:14" ht="15" customHeight="1">
      <c r="A2" s="65" t="s">
        <v>9278</v>
      </c>
      <c r="B2" s="66" t="s">
        <v>8776</v>
      </c>
      <c r="C2" s="67" t="s">
        <v>8777</v>
      </c>
      <c r="D2" s="68" t="s">
        <v>8778</v>
      </c>
      <c r="E2" s="67">
        <v>4010192</v>
      </c>
      <c r="F2" s="67" t="s">
        <v>59</v>
      </c>
      <c r="G2" s="67">
        <v>2</v>
      </c>
      <c r="H2" s="69">
        <v>37</v>
      </c>
      <c r="I2" s="69">
        <v>74</v>
      </c>
      <c r="J2" s="70">
        <v>0.22</v>
      </c>
      <c r="K2" s="68" t="s">
        <v>8779</v>
      </c>
    </row>
    <row r="3" spans="1:14" ht="15" customHeight="1">
      <c r="A3" s="65" t="s">
        <v>5660</v>
      </c>
      <c r="B3" s="66" t="s">
        <v>8780</v>
      </c>
      <c r="C3" s="67" t="s">
        <v>8781</v>
      </c>
      <c r="D3" s="68" t="s">
        <v>8782</v>
      </c>
      <c r="E3" s="71">
        <v>70401</v>
      </c>
      <c r="F3" s="67" t="s">
        <v>59</v>
      </c>
      <c r="G3" s="67">
        <v>2</v>
      </c>
      <c r="H3" s="69">
        <v>90.9</v>
      </c>
      <c r="I3" s="69">
        <v>181.8</v>
      </c>
      <c r="J3" s="67">
        <v>22</v>
      </c>
      <c r="K3" s="68" t="s">
        <v>8783</v>
      </c>
    </row>
    <row r="4" spans="1:14" ht="15" customHeight="1">
      <c r="A4" s="65" t="s">
        <v>9278</v>
      </c>
      <c r="B4" s="66" t="s">
        <v>8776</v>
      </c>
      <c r="C4" s="67" t="s">
        <v>8784</v>
      </c>
      <c r="D4" s="68" t="s">
        <v>8785</v>
      </c>
      <c r="E4" s="67">
        <v>4110252</v>
      </c>
      <c r="F4" s="67" t="s">
        <v>59</v>
      </c>
      <c r="G4" s="67">
        <v>6</v>
      </c>
      <c r="H4" s="69">
        <v>28.5</v>
      </c>
      <c r="I4" s="69">
        <v>171</v>
      </c>
      <c r="J4" s="70">
        <v>0.22</v>
      </c>
      <c r="K4" s="68" t="s">
        <v>8786</v>
      </c>
    </row>
    <row r="5" spans="1:14" ht="15" customHeight="1">
      <c r="A5" s="65" t="s">
        <v>5660</v>
      </c>
      <c r="B5" s="66" t="s">
        <v>8780</v>
      </c>
      <c r="C5" s="67" t="s">
        <v>8787</v>
      </c>
      <c r="D5" s="68" t="s">
        <v>8788</v>
      </c>
      <c r="E5" s="71">
        <v>75001</v>
      </c>
      <c r="F5" s="67" t="s">
        <v>59</v>
      </c>
      <c r="G5" s="67">
        <v>4</v>
      </c>
      <c r="H5" s="69">
        <v>55</v>
      </c>
      <c r="I5" s="69">
        <v>220</v>
      </c>
      <c r="J5" s="67">
        <v>22</v>
      </c>
      <c r="K5" s="68"/>
      <c r="L5" s="72"/>
      <c r="M5" s="72"/>
      <c r="N5" s="72"/>
    </row>
    <row r="6" spans="1:14" ht="15" customHeight="1">
      <c r="A6" s="65" t="s">
        <v>5660</v>
      </c>
      <c r="B6" s="66" t="s">
        <v>8780</v>
      </c>
      <c r="C6" s="67" t="s">
        <v>8789</v>
      </c>
      <c r="D6" s="68" t="s">
        <v>8790</v>
      </c>
      <c r="E6" s="71">
        <v>75002</v>
      </c>
      <c r="F6" s="67" t="s">
        <v>59</v>
      </c>
      <c r="G6" s="67">
        <v>3</v>
      </c>
      <c r="H6" s="69">
        <v>34.9</v>
      </c>
      <c r="I6" s="69">
        <v>104.7</v>
      </c>
      <c r="J6" s="67">
        <v>22</v>
      </c>
      <c r="K6" s="68"/>
    </row>
    <row r="7" spans="1:14" ht="15" customHeight="1">
      <c r="A7" s="65" t="s">
        <v>9278</v>
      </c>
      <c r="B7" s="66" t="s">
        <v>8776</v>
      </c>
      <c r="C7" s="67" t="s">
        <v>8791</v>
      </c>
      <c r="D7" s="68" t="s">
        <v>8792</v>
      </c>
      <c r="E7" s="67">
        <v>4240012</v>
      </c>
      <c r="F7" s="67" t="s">
        <v>59</v>
      </c>
      <c r="G7" s="67">
        <v>5</v>
      </c>
      <c r="H7" s="69">
        <v>22</v>
      </c>
      <c r="I7" s="69">
        <v>110</v>
      </c>
      <c r="J7" s="70">
        <v>0.22</v>
      </c>
      <c r="K7" s="68" t="s">
        <v>8793</v>
      </c>
      <c r="L7" s="72"/>
      <c r="M7" s="72"/>
      <c r="N7" s="72"/>
    </row>
    <row r="8" spans="1:14" ht="15" customHeight="1">
      <c r="A8" s="65" t="s">
        <v>9278</v>
      </c>
      <c r="B8" s="66" t="s">
        <v>8776</v>
      </c>
      <c r="C8" s="67" t="s">
        <v>8794</v>
      </c>
      <c r="D8" s="68" t="s">
        <v>8795</v>
      </c>
      <c r="E8" s="67">
        <v>4011112</v>
      </c>
      <c r="F8" s="67" t="s">
        <v>59</v>
      </c>
      <c r="G8" s="67">
        <v>13</v>
      </c>
      <c r="H8" s="69">
        <v>23</v>
      </c>
      <c r="I8" s="69">
        <v>299</v>
      </c>
      <c r="J8" s="70">
        <v>0.22</v>
      </c>
      <c r="K8" s="68" t="s">
        <v>8796</v>
      </c>
      <c r="L8" s="72"/>
      <c r="M8" s="72"/>
      <c r="N8" s="72"/>
    </row>
    <row r="9" spans="1:14" ht="15" customHeight="1">
      <c r="A9" s="65" t="s">
        <v>5660</v>
      </c>
      <c r="B9" s="66" t="s">
        <v>8780</v>
      </c>
      <c r="C9" s="67" t="s">
        <v>8797</v>
      </c>
      <c r="D9" s="68" t="s">
        <v>8798</v>
      </c>
      <c r="E9" s="71">
        <v>70013</v>
      </c>
      <c r="F9" s="67" t="s">
        <v>59</v>
      </c>
      <c r="G9" s="67">
        <v>4</v>
      </c>
      <c r="H9" s="69">
        <v>25</v>
      </c>
      <c r="I9" s="69">
        <v>100</v>
      </c>
      <c r="J9" s="67">
        <v>22</v>
      </c>
      <c r="K9" s="68" t="s">
        <v>8799</v>
      </c>
      <c r="L9" s="72"/>
      <c r="M9" s="72"/>
      <c r="N9" s="72"/>
    </row>
    <row r="10" spans="1:14" ht="15" customHeight="1">
      <c r="A10" s="65" t="s">
        <v>9278</v>
      </c>
      <c r="B10" s="66" t="s">
        <v>8776</v>
      </c>
      <c r="C10" s="67" t="s">
        <v>8800</v>
      </c>
      <c r="D10" s="68" t="s">
        <v>8801</v>
      </c>
      <c r="E10" s="67">
        <v>4240001</v>
      </c>
      <c r="F10" s="67" t="s">
        <v>59</v>
      </c>
      <c r="G10" s="67">
        <v>27</v>
      </c>
      <c r="H10" s="69">
        <v>20</v>
      </c>
      <c r="I10" s="69">
        <v>540</v>
      </c>
      <c r="J10" s="70">
        <v>0.22</v>
      </c>
      <c r="K10" s="68" t="s">
        <v>8802</v>
      </c>
      <c r="L10" s="72"/>
      <c r="M10" s="72"/>
      <c r="N10" s="72"/>
    </row>
    <row r="11" spans="1:14" ht="15" customHeight="1">
      <c r="A11" s="65" t="s">
        <v>9278</v>
      </c>
      <c r="B11" s="66" t="s">
        <v>8776</v>
      </c>
      <c r="C11" s="67" t="s">
        <v>8803</v>
      </c>
      <c r="D11" s="68" t="s">
        <v>8804</v>
      </c>
      <c r="E11" s="67">
        <v>4011162</v>
      </c>
      <c r="F11" s="67" t="s">
        <v>59</v>
      </c>
      <c r="G11" s="67">
        <v>16</v>
      </c>
      <c r="H11" s="69">
        <v>36</v>
      </c>
      <c r="I11" s="69">
        <v>576</v>
      </c>
      <c r="J11" s="70">
        <v>0.22</v>
      </c>
      <c r="K11" s="68" t="s">
        <v>8805</v>
      </c>
      <c r="L11" s="72"/>
      <c r="M11" s="72"/>
      <c r="N11" s="72"/>
    </row>
    <row r="12" spans="1:14" ht="15" customHeight="1">
      <c r="A12" s="4" t="s">
        <v>6573</v>
      </c>
      <c r="B12" s="4" t="s">
        <v>6574</v>
      </c>
      <c r="C12" s="67" t="s">
        <v>8806</v>
      </c>
      <c r="D12" s="68" t="s">
        <v>8807</v>
      </c>
      <c r="E12" s="67" t="s">
        <v>8808</v>
      </c>
      <c r="F12" s="67" t="s">
        <v>59</v>
      </c>
      <c r="G12" s="67">
        <v>3</v>
      </c>
      <c r="H12" s="69">
        <v>28</v>
      </c>
      <c r="I12" s="69">
        <v>84</v>
      </c>
      <c r="J12" s="70">
        <v>0.22</v>
      </c>
      <c r="K12" s="68" t="s">
        <v>8809</v>
      </c>
      <c r="L12" s="72"/>
      <c r="M12" s="72"/>
      <c r="N12" s="72"/>
    </row>
    <row r="13" spans="1:14" ht="15" customHeight="1">
      <c r="A13" s="65" t="s">
        <v>5660</v>
      </c>
      <c r="B13" s="66" t="s">
        <v>8780</v>
      </c>
      <c r="C13" s="67" t="s">
        <v>8810</v>
      </c>
      <c r="D13" s="68" t="s">
        <v>8811</v>
      </c>
      <c r="E13" s="71">
        <v>70004</v>
      </c>
      <c r="F13" s="67" t="s">
        <v>59</v>
      </c>
      <c r="G13" s="67">
        <v>4</v>
      </c>
      <c r="H13" s="69">
        <v>64</v>
      </c>
      <c r="I13" s="69">
        <v>256</v>
      </c>
      <c r="J13" s="67">
        <v>22</v>
      </c>
      <c r="K13" s="68"/>
    </row>
    <row r="14" spans="1:14" ht="15" customHeight="1">
      <c r="A14" s="65" t="s">
        <v>9278</v>
      </c>
      <c r="B14" s="66" t="s">
        <v>8776</v>
      </c>
      <c r="C14" s="67" t="s">
        <v>8812</v>
      </c>
      <c r="D14" s="68" t="s">
        <v>8813</v>
      </c>
      <c r="E14" s="67">
        <v>4011452</v>
      </c>
      <c r="F14" s="67" t="s">
        <v>421</v>
      </c>
      <c r="G14" s="67">
        <v>12</v>
      </c>
      <c r="H14" s="69">
        <v>28</v>
      </c>
      <c r="I14" s="69">
        <v>336</v>
      </c>
      <c r="J14" s="70">
        <v>0.22</v>
      </c>
      <c r="K14" s="68" t="s">
        <v>8814</v>
      </c>
      <c r="L14" s="72"/>
      <c r="M14" s="72"/>
      <c r="N14" s="72"/>
    </row>
    <row r="15" spans="1:14" ht="15" customHeight="1">
      <c r="A15" s="65" t="s">
        <v>5660</v>
      </c>
      <c r="B15" s="66" t="s">
        <v>8780</v>
      </c>
      <c r="C15" s="67" t="s">
        <v>8815</v>
      </c>
      <c r="D15" s="68" t="s">
        <v>8816</v>
      </c>
      <c r="E15" s="71">
        <v>70020</v>
      </c>
      <c r="F15" s="67" t="s">
        <v>59</v>
      </c>
      <c r="G15" s="67">
        <v>10</v>
      </c>
      <c r="H15" s="69">
        <v>27.99</v>
      </c>
      <c r="I15" s="69">
        <v>279.89999999999998</v>
      </c>
      <c r="J15" s="67">
        <v>22</v>
      </c>
      <c r="K15" s="68"/>
    </row>
    <row r="16" spans="1:14" ht="15" customHeight="1">
      <c r="A16" s="65" t="s">
        <v>9278</v>
      </c>
      <c r="B16" s="66" t="s">
        <v>8776</v>
      </c>
      <c r="C16" s="67" t="s">
        <v>8817</v>
      </c>
      <c r="D16" s="68" t="s">
        <v>8818</v>
      </c>
      <c r="E16" s="67">
        <v>4011562</v>
      </c>
      <c r="F16" s="67" t="s">
        <v>59</v>
      </c>
      <c r="G16" s="67">
        <v>5</v>
      </c>
      <c r="H16" s="69">
        <v>28</v>
      </c>
      <c r="I16" s="69">
        <v>140</v>
      </c>
      <c r="J16" s="70">
        <v>0.22</v>
      </c>
      <c r="K16" s="68" t="s">
        <v>8819</v>
      </c>
    </row>
    <row r="17" spans="1:14" ht="15" customHeight="1">
      <c r="A17" s="65" t="s">
        <v>5660</v>
      </c>
      <c r="B17" s="66" t="s">
        <v>8780</v>
      </c>
      <c r="C17" s="67" t="s">
        <v>8820</v>
      </c>
      <c r="D17" s="68" t="s">
        <v>8821</v>
      </c>
      <c r="E17" s="71">
        <v>70610</v>
      </c>
      <c r="F17" s="67" t="s">
        <v>421</v>
      </c>
      <c r="G17" s="67">
        <v>9</v>
      </c>
      <c r="H17" s="69">
        <v>31</v>
      </c>
      <c r="I17" s="69">
        <v>279</v>
      </c>
      <c r="J17" s="67">
        <v>22</v>
      </c>
      <c r="K17" s="68" t="s">
        <v>8822</v>
      </c>
    </row>
    <row r="18" spans="1:14" ht="15" customHeight="1">
      <c r="A18" s="65" t="s">
        <v>5660</v>
      </c>
      <c r="B18" s="66" t="s">
        <v>8780</v>
      </c>
      <c r="C18" s="67" t="s">
        <v>8823</v>
      </c>
      <c r="D18" s="68" t="s">
        <v>8824</v>
      </c>
      <c r="E18" s="71">
        <v>76147</v>
      </c>
      <c r="F18" s="67" t="s">
        <v>59</v>
      </c>
      <c r="G18" s="67">
        <v>32</v>
      </c>
      <c r="H18" s="69">
        <v>24.99</v>
      </c>
      <c r="I18" s="69">
        <v>799.68</v>
      </c>
      <c r="J18" s="67">
        <v>22</v>
      </c>
      <c r="K18" s="68"/>
    </row>
    <row r="19" spans="1:14" ht="15" customHeight="1">
      <c r="A19" s="65" t="s">
        <v>9278</v>
      </c>
      <c r="B19" s="66" t="s">
        <v>8776</v>
      </c>
      <c r="C19" s="67" t="s">
        <v>8825</v>
      </c>
      <c r="D19" s="68" t="s">
        <v>8826</v>
      </c>
      <c r="E19" s="67">
        <v>4012352</v>
      </c>
      <c r="F19" s="67" t="s">
        <v>59</v>
      </c>
      <c r="G19" s="67">
        <v>9</v>
      </c>
      <c r="H19" s="69">
        <v>28</v>
      </c>
      <c r="I19" s="69">
        <v>252</v>
      </c>
      <c r="J19" s="70">
        <v>0.22</v>
      </c>
      <c r="K19" s="68" t="s">
        <v>8827</v>
      </c>
    </row>
    <row r="20" spans="1:14" ht="15" customHeight="1">
      <c r="A20" s="65" t="s">
        <v>9278</v>
      </c>
      <c r="B20" s="66" t="s">
        <v>8776</v>
      </c>
      <c r="C20" s="67" t="s">
        <v>8828</v>
      </c>
      <c r="D20" s="68" t="s">
        <v>8829</v>
      </c>
      <c r="E20" s="67">
        <v>4012302</v>
      </c>
      <c r="F20" s="67" t="s">
        <v>59</v>
      </c>
      <c r="G20" s="67">
        <v>11</v>
      </c>
      <c r="H20" s="69">
        <v>25.5</v>
      </c>
      <c r="I20" s="69">
        <v>280.5</v>
      </c>
      <c r="J20" s="70">
        <v>0.22</v>
      </c>
      <c r="K20" s="68" t="s">
        <v>8830</v>
      </c>
      <c r="L20" s="72"/>
      <c r="M20" s="72"/>
      <c r="N20" s="72"/>
    </row>
    <row r="21" spans="1:14" ht="15" customHeight="1">
      <c r="A21" s="65" t="s">
        <v>5660</v>
      </c>
      <c r="B21" s="66" t="s">
        <v>8780</v>
      </c>
      <c r="C21" s="67" t="s">
        <v>8831</v>
      </c>
      <c r="D21" s="68" t="s">
        <v>8832</v>
      </c>
      <c r="E21" s="71">
        <v>70036</v>
      </c>
      <c r="F21" s="67" t="s">
        <v>59</v>
      </c>
      <c r="G21" s="67">
        <v>6</v>
      </c>
      <c r="H21" s="69">
        <v>37.799999999999997</v>
      </c>
      <c r="I21" s="69">
        <v>226.8</v>
      </c>
      <c r="J21" s="70">
        <v>0.22</v>
      </c>
      <c r="K21" s="68"/>
      <c r="L21" s="72"/>
      <c r="M21" s="72"/>
      <c r="N21" s="72"/>
    </row>
    <row r="22" spans="1:14" ht="15" customHeight="1">
      <c r="A22" s="65" t="s">
        <v>9278</v>
      </c>
      <c r="B22" s="66" t="s">
        <v>8776</v>
      </c>
      <c r="C22" s="67" t="s">
        <v>8833</v>
      </c>
      <c r="D22" s="68" t="s">
        <v>8834</v>
      </c>
      <c r="E22" s="67">
        <v>4013552</v>
      </c>
      <c r="F22" s="67" t="s">
        <v>32</v>
      </c>
      <c r="G22" s="67">
        <v>3</v>
      </c>
      <c r="H22" s="69">
        <v>22.5</v>
      </c>
      <c r="I22" s="69">
        <v>67.5</v>
      </c>
      <c r="J22" s="70">
        <v>0.22</v>
      </c>
      <c r="K22" s="68" t="s">
        <v>8835</v>
      </c>
    </row>
    <row r="23" spans="1:14" ht="15" customHeight="1">
      <c r="A23" s="65" t="s">
        <v>5660</v>
      </c>
      <c r="B23" s="66" t="s">
        <v>8780</v>
      </c>
      <c r="C23" s="67" t="s">
        <v>8836</v>
      </c>
      <c r="D23" s="68" t="s">
        <v>8837</v>
      </c>
      <c r="E23" s="71">
        <v>70402</v>
      </c>
      <c r="F23" s="67" t="s">
        <v>59</v>
      </c>
      <c r="G23" s="67">
        <v>1</v>
      </c>
      <c r="H23" s="69">
        <v>90</v>
      </c>
      <c r="I23" s="69">
        <v>90</v>
      </c>
      <c r="J23" s="67">
        <v>22</v>
      </c>
      <c r="K23" s="68" t="s">
        <v>8838</v>
      </c>
    </row>
    <row r="24" spans="1:14" ht="15" customHeight="1">
      <c r="A24" s="65" t="s">
        <v>5660</v>
      </c>
      <c r="B24" s="66" t="s">
        <v>8780</v>
      </c>
      <c r="C24" s="67" t="s">
        <v>8839</v>
      </c>
      <c r="D24" s="68" t="s">
        <v>8840</v>
      </c>
      <c r="E24" s="71">
        <v>76311</v>
      </c>
      <c r="F24" s="67" t="s">
        <v>59</v>
      </c>
      <c r="G24" s="67">
        <v>46</v>
      </c>
      <c r="H24" s="69">
        <v>29</v>
      </c>
      <c r="I24" s="69">
        <v>1334</v>
      </c>
      <c r="J24" s="67">
        <v>22</v>
      </c>
      <c r="K24" s="68"/>
      <c r="L24" s="72"/>
      <c r="M24" s="72"/>
      <c r="N24" s="72"/>
    </row>
    <row r="25" spans="1:14" ht="15" customHeight="1">
      <c r="A25" s="65" t="s">
        <v>9278</v>
      </c>
      <c r="B25" s="66" t="s">
        <v>8776</v>
      </c>
      <c r="C25" s="67" t="s">
        <v>8841</v>
      </c>
      <c r="D25" s="68" t="s">
        <v>8842</v>
      </c>
      <c r="E25" s="67">
        <v>4012782</v>
      </c>
      <c r="F25" s="67" t="s">
        <v>59</v>
      </c>
      <c r="G25" s="67">
        <v>10</v>
      </c>
      <c r="H25" s="69">
        <v>16</v>
      </c>
      <c r="I25" s="69">
        <v>160</v>
      </c>
      <c r="J25" s="70">
        <v>0.22</v>
      </c>
      <c r="K25" s="68" t="s">
        <v>8843</v>
      </c>
      <c r="L25" s="72"/>
      <c r="M25" s="72"/>
      <c r="N25" s="72"/>
    </row>
    <row r="26" spans="1:14" ht="15" customHeight="1">
      <c r="A26" s="65" t="s">
        <v>9278</v>
      </c>
      <c r="B26" s="66" t="s">
        <v>8776</v>
      </c>
      <c r="C26" s="67" t="s">
        <v>8844</v>
      </c>
      <c r="D26" s="68" t="s">
        <v>8845</v>
      </c>
      <c r="E26" s="67" t="s">
        <v>8846</v>
      </c>
      <c r="F26" s="67" t="s">
        <v>59</v>
      </c>
      <c r="G26" s="67">
        <v>43</v>
      </c>
      <c r="H26" s="69">
        <v>15</v>
      </c>
      <c r="I26" s="69">
        <v>645</v>
      </c>
      <c r="J26" s="70">
        <v>0.22</v>
      </c>
      <c r="K26" s="68" t="s">
        <v>8847</v>
      </c>
      <c r="L26" s="72"/>
      <c r="M26" s="72"/>
      <c r="N26" s="72"/>
    </row>
    <row r="27" spans="1:14" ht="15" customHeight="1">
      <c r="A27" s="4" t="s">
        <v>6573</v>
      </c>
      <c r="B27" s="4" t="s">
        <v>6574</v>
      </c>
      <c r="C27" s="67" t="s">
        <v>8848</v>
      </c>
      <c r="D27" s="68" t="s">
        <v>8849</v>
      </c>
      <c r="E27" s="67" t="s">
        <v>8850</v>
      </c>
      <c r="F27" s="67" t="s">
        <v>59</v>
      </c>
      <c r="G27" s="67">
        <v>9</v>
      </c>
      <c r="H27" s="69">
        <v>26</v>
      </c>
      <c r="I27" s="69">
        <v>234</v>
      </c>
      <c r="J27" s="70">
        <v>0.22</v>
      </c>
      <c r="K27" s="68"/>
      <c r="L27" s="72"/>
      <c r="M27" s="72"/>
      <c r="N27" s="72"/>
    </row>
    <row r="28" spans="1:14" ht="15" customHeight="1">
      <c r="A28" s="65" t="s">
        <v>5660</v>
      </c>
      <c r="B28" s="66" t="s">
        <v>8780</v>
      </c>
      <c r="C28" s="67" t="s">
        <v>8851</v>
      </c>
      <c r="D28" s="68" t="s">
        <v>8852</v>
      </c>
      <c r="E28" s="71">
        <v>70610</v>
      </c>
      <c r="F28" s="67" t="s">
        <v>59</v>
      </c>
      <c r="G28" s="67">
        <v>4</v>
      </c>
      <c r="H28" s="69">
        <v>30.99</v>
      </c>
      <c r="I28" s="69">
        <v>123.96</v>
      </c>
      <c r="J28" s="67">
        <v>22</v>
      </c>
      <c r="K28" s="68" t="s">
        <v>8822</v>
      </c>
    </row>
    <row r="29" spans="1:14" ht="15" customHeight="1">
      <c r="A29" s="65" t="s">
        <v>5660</v>
      </c>
      <c r="B29" s="66" t="s">
        <v>8780</v>
      </c>
      <c r="C29" s="67" t="s">
        <v>8853</v>
      </c>
      <c r="D29" s="68" t="s">
        <v>8854</v>
      </c>
      <c r="E29" s="71">
        <v>70440</v>
      </c>
      <c r="F29" s="67" t="s">
        <v>59</v>
      </c>
      <c r="G29" s="67">
        <v>4</v>
      </c>
      <c r="H29" s="69">
        <v>29.99</v>
      </c>
      <c r="I29" s="69">
        <v>119.96</v>
      </c>
      <c r="J29" s="67">
        <v>22</v>
      </c>
      <c r="K29" s="68" t="s">
        <v>8855</v>
      </c>
    </row>
    <row r="30" spans="1:14" ht="15" customHeight="1">
      <c r="A30" s="4" t="s">
        <v>6573</v>
      </c>
      <c r="B30" s="4" t="s">
        <v>6574</v>
      </c>
      <c r="C30" s="67" t="s">
        <v>8857</v>
      </c>
      <c r="D30" s="68" t="s">
        <v>8858</v>
      </c>
      <c r="E30" s="67" t="s">
        <v>8859</v>
      </c>
      <c r="F30" s="67" t="s">
        <v>59</v>
      </c>
      <c r="G30" s="67">
        <v>15</v>
      </c>
      <c r="H30" s="69">
        <v>13</v>
      </c>
      <c r="I30" s="69">
        <v>195</v>
      </c>
      <c r="J30" s="70">
        <v>0.22</v>
      </c>
      <c r="K30" s="68"/>
    </row>
    <row r="31" spans="1:14" ht="15" customHeight="1">
      <c r="A31" s="65" t="s">
        <v>5660</v>
      </c>
      <c r="B31" s="66" t="s">
        <v>8780</v>
      </c>
      <c r="C31" s="67" t="s">
        <v>8860</v>
      </c>
      <c r="D31" s="68" t="s">
        <v>8861</v>
      </c>
      <c r="E31" s="71">
        <v>70118</v>
      </c>
      <c r="F31" s="67" t="s">
        <v>59</v>
      </c>
      <c r="G31" s="67">
        <v>3</v>
      </c>
      <c r="H31" s="69">
        <v>27.99</v>
      </c>
      <c r="I31" s="69">
        <v>83.97</v>
      </c>
      <c r="J31" s="67">
        <v>22</v>
      </c>
      <c r="K31" s="68" t="s">
        <v>8862</v>
      </c>
    </row>
    <row r="32" spans="1:14" ht="15" customHeight="1">
      <c r="A32" s="65" t="s">
        <v>9278</v>
      </c>
      <c r="B32" s="66" t="s">
        <v>8776</v>
      </c>
      <c r="C32" s="67" t="s">
        <v>8863</v>
      </c>
      <c r="D32" s="68" t="s">
        <v>8864</v>
      </c>
      <c r="E32" s="67">
        <v>541283</v>
      </c>
      <c r="F32" s="67" t="s">
        <v>59</v>
      </c>
      <c r="G32" s="67">
        <v>15</v>
      </c>
      <c r="H32" s="69">
        <v>9.5</v>
      </c>
      <c r="I32" s="69">
        <v>142.5</v>
      </c>
      <c r="J32" s="70">
        <v>0.22</v>
      </c>
      <c r="K32" s="68" t="s">
        <v>8865</v>
      </c>
      <c r="L32" s="72"/>
      <c r="M32" s="72"/>
      <c r="N32" s="72"/>
    </row>
    <row r="33" spans="1:14" ht="15" customHeight="1">
      <c r="A33" s="4" t="s">
        <v>6573</v>
      </c>
      <c r="B33" s="4" t="s">
        <v>6574</v>
      </c>
      <c r="C33" s="67" t="s">
        <v>8866</v>
      </c>
      <c r="D33" s="68" t="s">
        <v>8867</v>
      </c>
      <c r="E33" s="67" t="s">
        <v>8868</v>
      </c>
      <c r="F33" s="67" t="s">
        <v>59</v>
      </c>
      <c r="G33" s="67">
        <v>14</v>
      </c>
      <c r="H33" s="69">
        <v>21</v>
      </c>
      <c r="I33" s="69">
        <v>294</v>
      </c>
      <c r="J33" s="70">
        <v>0.22</v>
      </c>
      <c r="K33" s="68"/>
      <c r="L33" s="72"/>
      <c r="M33" s="72"/>
      <c r="N33" s="72"/>
    </row>
    <row r="34" spans="1:14" ht="15" customHeight="1">
      <c r="A34" s="65" t="s">
        <v>9278</v>
      </c>
      <c r="B34" s="66" t="s">
        <v>8776</v>
      </c>
      <c r="C34" s="67" t="s">
        <v>8869</v>
      </c>
      <c r="D34" s="68" t="s">
        <v>8870</v>
      </c>
      <c r="E34" s="67">
        <v>4240017</v>
      </c>
      <c r="F34" s="67" t="s">
        <v>59</v>
      </c>
      <c r="G34" s="67">
        <v>11</v>
      </c>
      <c r="H34" s="69">
        <v>27.5</v>
      </c>
      <c r="I34" s="69">
        <v>302.5</v>
      </c>
      <c r="J34" s="70">
        <v>0.22</v>
      </c>
      <c r="K34" s="68" t="s">
        <v>8871</v>
      </c>
      <c r="L34" s="72"/>
      <c r="M34" s="72"/>
      <c r="N34" s="72"/>
    </row>
    <row r="35" spans="1:14" ht="15" customHeight="1">
      <c r="A35" s="65" t="s">
        <v>5660</v>
      </c>
      <c r="B35" s="66" t="s">
        <v>8780</v>
      </c>
      <c r="C35" s="67" t="s">
        <v>8872</v>
      </c>
      <c r="D35" s="68" t="s">
        <v>8873</v>
      </c>
      <c r="E35" s="71">
        <v>76028</v>
      </c>
      <c r="F35" s="67" t="s">
        <v>59</v>
      </c>
      <c r="G35" s="67">
        <v>11</v>
      </c>
      <c r="H35" s="69">
        <v>39.9</v>
      </c>
      <c r="I35" s="69">
        <v>438.9</v>
      </c>
      <c r="J35" s="67">
        <v>22</v>
      </c>
      <c r="K35" s="68"/>
    </row>
    <row r="36" spans="1:14" ht="15" customHeight="1">
      <c r="A36" s="65" t="s">
        <v>5660</v>
      </c>
      <c r="B36" s="66" t="s">
        <v>8780</v>
      </c>
      <c r="C36" s="67" t="s">
        <v>8874</v>
      </c>
      <c r="D36" s="68" t="s">
        <v>8875</v>
      </c>
      <c r="E36" s="71">
        <v>70288</v>
      </c>
      <c r="F36" s="67" t="s">
        <v>59</v>
      </c>
      <c r="G36" s="67">
        <v>6</v>
      </c>
      <c r="H36" s="69">
        <v>90</v>
      </c>
      <c r="I36" s="69">
        <v>540</v>
      </c>
      <c r="J36" s="67">
        <v>22</v>
      </c>
      <c r="K36" s="68" t="s">
        <v>8876</v>
      </c>
    </row>
    <row r="37" spans="1:14" ht="15" customHeight="1">
      <c r="A37" s="65" t="s">
        <v>5660</v>
      </c>
      <c r="B37" s="66" t="s">
        <v>8780</v>
      </c>
      <c r="C37" s="67" t="s">
        <v>8877</v>
      </c>
      <c r="D37" s="68" t="s">
        <v>8878</v>
      </c>
      <c r="E37" s="71">
        <v>76093</v>
      </c>
      <c r="F37" s="67" t="s">
        <v>59</v>
      </c>
      <c r="G37" s="67">
        <v>5</v>
      </c>
      <c r="H37" s="69">
        <v>139</v>
      </c>
      <c r="I37" s="69">
        <v>695</v>
      </c>
      <c r="J37" s="67">
        <v>22</v>
      </c>
      <c r="K37" s="68" t="s">
        <v>8879</v>
      </c>
    </row>
    <row r="38" spans="1:14" ht="15" customHeight="1">
      <c r="A38" s="65" t="s">
        <v>5660</v>
      </c>
      <c r="B38" s="66" t="s">
        <v>8780</v>
      </c>
      <c r="C38" s="67" t="s">
        <v>8880</v>
      </c>
      <c r="D38" s="68" t="s">
        <v>8881</v>
      </c>
      <c r="E38" s="71">
        <v>70834</v>
      </c>
      <c r="F38" s="67" t="s">
        <v>59</v>
      </c>
      <c r="G38" s="67">
        <v>3</v>
      </c>
      <c r="H38" s="69">
        <v>99</v>
      </c>
      <c r="I38" s="69">
        <v>297</v>
      </c>
      <c r="J38" s="67">
        <v>22</v>
      </c>
      <c r="K38" s="68"/>
    </row>
    <row r="39" spans="1:14" ht="15" customHeight="1">
      <c r="A39" s="65" t="s">
        <v>5660</v>
      </c>
      <c r="B39" s="66" t="s">
        <v>8780</v>
      </c>
      <c r="C39" s="67" t="s">
        <v>8882</v>
      </c>
      <c r="D39" s="68" t="s">
        <v>8883</v>
      </c>
      <c r="E39" s="71">
        <v>71267</v>
      </c>
      <c r="F39" s="67" t="s">
        <v>32</v>
      </c>
      <c r="G39" s="67">
        <v>22</v>
      </c>
      <c r="H39" s="69">
        <v>44</v>
      </c>
      <c r="I39" s="69">
        <v>968</v>
      </c>
      <c r="J39" s="67">
        <v>22</v>
      </c>
      <c r="K39" s="68" t="s">
        <v>8884</v>
      </c>
    </row>
    <row r="40" spans="1:14" ht="15" customHeight="1">
      <c r="A40" s="65" t="s">
        <v>5660</v>
      </c>
      <c r="B40" s="66" t="s">
        <v>8780</v>
      </c>
      <c r="C40" s="67" t="s">
        <v>8885</v>
      </c>
      <c r="D40" s="68" t="s">
        <v>8886</v>
      </c>
      <c r="E40" s="71">
        <v>70834</v>
      </c>
      <c r="F40" s="67" t="s">
        <v>59</v>
      </c>
      <c r="G40" s="67">
        <v>10</v>
      </c>
      <c r="H40" s="69">
        <v>99.9</v>
      </c>
      <c r="I40" s="69">
        <v>999</v>
      </c>
      <c r="J40" s="67">
        <v>22</v>
      </c>
      <c r="K40" s="68"/>
    </row>
    <row r="41" spans="1:14" ht="15" customHeight="1">
      <c r="A41" s="65" t="s">
        <v>5660</v>
      </c>
      <c r="B41" s="66" t="s">
        <v>8780</v>
      </c>
      <c r="C41" s="67" t="s">
        <v>8887</v>
      </c>
      <c r="D41" s="68" t="s">
        <v>8888</v>
      </c>
      <c r="E41" s="71">
        <v>70207</v>
      </c>
      <c r="F41" s="67" t="s">
        <v>59</v>
      </c>
      <c r="G41" s="67">
        <v>3</v>
      </c>
      <c r="H41" s="69">
        <v>39</v>
      </c>
      <c r="I41" s="69">
        <v>117</v>
      </c>
      <c r="J41" s="67">
        <v>22</v>
      </c>
      <c r="K41" s="68"/>
    </row>
    <row r="42" spans="1:14" ht="15" customHeight="1">
      <c r="A42" s="65" t="s">
        <v>5660</v>
      </c>
      <c r="B42" s="66" t="s">
        <v>8780</v>
      </c>
      <c r="C42" s="67" t="s">
        <v>8889</v>
      </c>
      <c r="D42" s="68" t="s">
        <v>8890</v>
      </c>
      <c r="E42" s="71">
        <v>76048</v>
      </c>
      <c r="F42" s="67" t="s">
        <v>32</v>
      </c>
      <c r="G42" s="67">
        <v>3</v>
      </c>
      <c r="H42" s="69">
        <v>55</v>
      </c>
      <c r="I42" s="69">
        <v>165</v>
      </c>
      <c r="J42" s="67">
        <v>22</v>
      </c>
      <c r="K42" s="68"/>
    </row>
    <row r="43" spans="1:14" ht="15" customHeight="1">
      <c r="A43" s="4" t="s">
        <v>6573</v>
      </c>
      <c r="B43" s="4" t="s">
        <v>6574</v>
      </c>
      <c r="C43" s="67" t="s">
        <v>8891</v>
      </c>
      <c r="D43" s="68" t="s">
        <v>8892</v>
      </c>
      <c r="E43" s="67" t="s">
        <v>8893</v>
      </c>
      <c r="F43" s="67" t="s">
        <v>59</v>
      </c>
      <c r="G43" s="67">
        <v>12</v>
      </c>
      <c r="H43" s="69">
        <v>10</v>
      </c>
      <c r="I43" s="69">
        <v>120</v>
      </c>
      <c r="J43" s="70">
        <v>0.22</v>
      </c>
      <c r="K43" s="68"/>
      <c r="L43" s="73"/>
      <c r="M43" s="73"/>
      <c r="N43" s="72"/>
    </row>
    <row r="44" spans="1:14" ht="15" customHeight="1">
      <c r="A44" s="65" t="s">
        <v>5660</v>
      </c>
      <c r="B44" s="66" t="s">
        <v>8780</v>
      </c>
      <c r="C44" s="67" t="s">
        <v>8894</v>
      </c>
      <c r="D44" s="68" t="s">
        <v>8895</v>
      </c>
      <c r="E44" s="71">
        <v>70057</v>
      </c>
      <c r="F44" s="67" t="s">
        <v>59</v>
      </c>
      <c r="G44" s="67">
        <v>1</v>
      </c>
      <c r="H44" s="69">
        <v>110</v>
      </c>
      <c r="I44" s="69">
        <v>110</v>
      </c>
      <c r="J44" s="67">
        <v>22</v>
      </c>
      <c r="K44" s="68"/>
    </row>
    <row r="45" spans="1:14" ht="15" customHeight="1">
      <c r="A45" s="65" t="s">
        <v>9278</v>
      </c>
      <c r="B45" s="66" t="s">
        <v>8776</v>
      </c>
      <c r="C45" s="67" t="s">
        <v>8896</v>
      </c>
      <c r="D45" s="68" t="s">
        <v>8897</v>
      </c>
      <c r="E45" s="67">
        <v>548030</v>
      </c>
      <c r="F45" s="67" t="s">
        <v>32</v>
      </c>
      <c r="G45" s="67">
        <v>5</v>
      </c>
      <c r="H45" s="69">
        <v>11</v>
      </c>
      <c r="I45" s="69">
        <v>55</v>
      </c>
      <c r="J45" s="70">
        <v>0.22</v>
      </c>
      <c r="K45" s="68" t="s">
        <v>8898</v>
      </c>
    </row>
    <row r="46" spans="1:14" ht="15" customHeight="1">
      <c r="A46" s="65" t="s">
        <v>9278</v>
      </c>
      <c r="B46" s="66" t="s">
        <v>8776</v>
      </c>
      <c r="C46" s="67" t="s">
        <v>8899</v>
      </c>
      <c r="D46" s="68" t="s">
        <v>8900</v>
      </c>
      <c r="E46" s="67">
        <v>4125012</v>
      </c>
      <c r="F46" s="67" t="s">
        <v>421</v>
      </c>
      <c r="G46" s="67">
        <v>2</v>
      </c>
      <c r="H46" s="69">
        <v>7.5</v>
      </c>
      <c r="I46" s="69">
        <v>15</v>
      </c>
      <c r="J46" s="70">
        <v>0.22</v>
      </c>
      <c r="K46" s="68" t="s">
        <v>8901</v>
      </c>
    </row>
    <row r="47" spans="1:14" ht="15" customHeight="1">
      <c r="A47" s="65" t="s">
        <v>9278</v>
      </c>
      <c r="B47" s="66" t="s">
        <v>8776</v>
      </c>
      <c r="C47" s="67" t="s">
        <v>8902</v>
      </c>
      <c r="D47" s="68" t="s">
        <v>8903</v>
      </c>
      <c r="E47" s="67">
        <v>4125012</v>
      </c>
      <c r="F47" s="67" t="s">
        <v>59</v>
      </c>
      <c r="G47" s="67">
        <v>5</v>
      </c>
      <c r="H47" s="69">
        <v>7.5</v>
      </c>
      <c r="I47" s="69">
        <v>37.5</v>
      </c>
      <c r="J47" s="70">
        <v>0.22</v>
      </c>
      <c r="K47" s="68" t="s">
        <v>8904</v>
      </c>
      <c r="L47" s="72"/>
      <c r="M47" s="72"/>
      <c r="N47" s="72"/>
    </row>
    <row r="48" spans="1:14" ht="15" customHeight="1">
      <c r="A48" s="65" t="s">
        <v>5660</v>
      </c>
      <c r="B48" s="66" t="s">
        <v>8780</v>
      </c>
      <c r="C48" s="67" t="s">
        <v>8905</v>
      </c>
      <c r="D48" s="68" t="s">
        <v>8906</v>
      </c>
      <c r="E48" s="71">
        <v>70846</v>
      </c>
      <c r="F48" s="67" t="s">
        <v>59</v>
      </c>
      <c r="G48" s="67">
        <v>1</v>
      </c>
      <c r="H48" s="69">
        <v>81</v>
      </c>
      <c r="I48" s="69">
        <v>81</v>
      </c>
      <c r="J48" s="67">
        <v>22</v>
      </c>
      <c r="K48" s="68" t="s">
        <v>8907</v>
      </c>
    </row>
    <row r="49" spans="1:14" ht="15" customHeight="1">
      <c r="A49" s="65" t="s">
        <v>9278</v>
      </c>
      <c r="B49" s="66" t="s">
        <v>8776</v>
      </c>
      <c r="C49" s="67" t="s">
        <v>8908</v>
      </c>
      <c r="D49" s="68" t="s">
        <v>8909</v>
      </c>
      <c r="E49" s="67" t="s">
        <v>8910</v>
      </c>
      <c r="F49" s="67" t="s">
        <v>59</v>
      </c>
      <c r="G49" s="67">
        <v>6</v>
      </c>
      <c r="H49" s="69">
        <v>4</v>
      </c>
      <c r="I49" s="69">
        <v>24</v>
      </c>
      <c r="J49" s="70">
        <v>0.22</v>
      </c>
      <c r="K49" s="68" t="s">
        <v>8911</v>
      </c>
    </row>
    <row r="50" spans="1:14" ht="15" customHeight="1">
      <c r="A50" s="4" t="s">
        <v>6573</v>
      </c>
      <c r="B50" s="4" t="s">
        <v>6574</v>
      </c>
      <c r="C50" s="67" t="s">
        <v>8912</v>
      </c>
      <c r="D50" s="68" t="s">
        <v>8913</v>
      </c>
      <c r="E50" s="67" t="s">
        <v>8914</v>
      </c>
      <c r="F50" s="67" t="s">
        <v>59</v>
      </c>
      <c r="G50" s="67">
        <v>11</v>
      </c>
      <c r="H50" s="69">
        <v>15</v>
      </c>
      <c r="I50" s="69">
        <v>165</v>
      </c>
      <c r="J50" s="70">
        <v>0.22</v>
      </c>
      <c r="K50" s="68"/>
    </row>
    <row r="51" spans="1:14" ht="15" customHeight="1">
      <c r="A51" s="65" t="s">
        <v>5660</v>
      </c>
      <c r="B51" s="66" t="s">
        <v>8780</v>
      </c>
      <c r="C51" s="67" t="s">
        <v>8915</v>
      </c>
      <c r="D51" s="68" t="s">
        <v>8916</v>
      </c>
      <c r="E51" s="71">
        <v>70875</v>
      </c>
      <c r="F51" s="67" t="s">
        <v>59</v>
      </c>
      <c r="G51" s="67">
        <v>1</v>
      </c>
      <c r="H51" s="69">
        <v>24</v>
      </c>
      <c r="I51" s="69">
        <v>24</v>
      </c>
      <c r="J51" s="67">
        <v>22</v>
      </c>
      <c r="K51" s="68"/>
      <c r="L51" s="72"/>
      <c r="M51" s="72"/>
      <c r="N51" s="72"/>
    </row>
    <row r="52" spans="1:14" ht="15" customHeight="1">
      <c r="A52" s="65" t="s">
        <v>9278</v>
      </c>
      <c r="B52" s="66" t="s">
        <v>8776</v>
      </c>
      <c r="C52" s="67" t="s">
        <v>8917</v>
      </c>
      <c r="D52" s="68" t="s">
        <v>8918</v>
      </c>
      <c r="E52" s="67">
        <v>42111605</v>
      </c>
      <c r="F52" s="67" t="s">
        <v>59</v>
      </c>
      <c r="G52" s="67">
        <v>123</v>
      </c>
      <c r="H52" s="69">
        <v>5.5</v>
      </c>
      <c r="I52" s="69">
        <v>676.5</v>
      </c>
      <c r="J52" s="70">
        <v>0.22</v>
      </c>
      <c r="K52" s="68" t="s">
        <v>8919</v>
      </c>
    </row>
    <row r="53" spans="1:14" ht="15" customHeight="1">
      <c r="A53" s="65" t="s">
        <v>9278</v>
      </c>
      <c r="B53" s="66" t="s">
        <v>8776</v>
      </c>
      <c r="C53" s="67" t="s">
        <v>8920</v>
      </c>
      <c r="D53" s="68" t="s">
        <v>8921</v>
      </c>
      <c r="E53" s="67">
        <v>423701</v>
      </c>
      <c r="F53" s="67" t="s">
        <v>59</v>
      </c>
      <c r="G53" s="67">
        <v>30</v>
      </c>
      <c r="H53" s="69">
        <v>5.5</v>
      </c>
      <c r="I53" s="69">
        <v>165</v>
      </c>
      <c r="J53" s="70">
        <v>0.22</v>
      </c>
      <c r="K53" s="68" t="s">
        <v>8922</v>
      </c>
      <c r="L53" s="72"/>
      <c r="M53" s="72"/>
      <c r="N53" s="72"/>
    </row>
    <row r="54" spans="1:14" ht="15" customHeight="1">
      <c r="A54" s="65" t="s">
        <v>9278</v>
      </c>
      <c r="B54" s="66" t="s">
        <v>8776</v>
      </c>
      <c r="C54" s="67" t="s">
        <v>8923</v>
      </c>
      <c r="D54" s="68" t="s">
        <v>8924</v>
      </c>
      <c r="E54" s="67">
        <v>4014782</v>
      </c>
      <c r="F54" s="67" t="s">
        <v>59</v>
      </c>
      <c r="G54" s="67">
        <v>1</v>
      </c>
      <c r="H54" s="69">
        <v>112</v>
      </c>
      <c r="I54" s="69">
        <v>112</v>
      </c>
      <c r="J54" s="70">
        <v>0.22</v>
      </c>
      <c r="K54" s="68" t="s">
        <v>8925</v>
      </c>
    </row>
    <row r="55" spans="1:14" ht="15" customHeight="1">
      <c r="A55" s="65" t="s">
        <v>5660</v>
      </c>
      <c r="B55" s="66" t="s">
        <v>8780</v>
      </c>
      <c r="C55" s="67" t="s">
        <v>8926</v>
      </c>
      <c r="D55" s="68" t="s">
        <v>8927</v>
      </c>
      <c r="E55" s="71">
        <v>76092</v>
      </c>
      <c r="F55" s="67" t="s">
        <v>59</v>
      </c>
      <c r="G55" s="67">
        <v>60</v>
      </c>
      <c r="H55" s="69">
        <v>14.99</v>
      </c>
      <c r="I55" s="69">
        <v>899.4</v>
      </c>
      <c r="J55" s="67">
        <v>22</v>
      </c>
      <c r="K55" s="68"/>
    </row>
    <row r="56" spans="1:14" ht="15" customHeight="1">
      <c r="A56" s="4" t="s">
        <v>6573</v>
      </c>
      <c r="B56" s="4" t="s">
        <v>6574</v>
      </c>
      <c r="C56" s="67" t="s">
        <v>8928</v>
      </c>
      <c r="D56" s="68" t="s">
        <v>8929</v>
      </c>
      <c r="E56" s="67" t="s">
        <v>8930</v>
      </c>
      <c r="F56" s="67" t="s">
        <v>59</v>
      </c>
      <c r="G56" s="67">
        <v>17</v>
      </c>
      <c r="H56" s="69">
        <v>23</v>
      </c>
      <c r="I56" s="69">
        <v>391</v>
      </c>
      <c r="J56" s="70">
        <v>0.22</v>
      </c>
      <c r="K56" s="68"/>
      <c r="L56" s="72"/>
      <c r="M56" s="72"/>
      <c r="N56" s="72"/>
    </row>
    <row r="57" spans="1:14" ht="15" customHeight="1">
      <c r="A57" s="4" t="s">
        <v>6573</v>
      </c>
      <c r="B57" s="4" t="s">
        <v>6574</v>
      </c>
      <c r="C57" s="67" t="s">
        <v>8932</v>
      </c>
      <c r="D57" s="68" t="s">
        <v>8933</v>
      </c>
      <c r="E57" s="67" t="s">
        <v>8934</v>
      </c>
      <c r="F57" s="67" t="s">
        <v>59</v>
      </c>
      <c r="G57" s="67">
        <v>33</v>
      </c>
      <c r="H57" s="69">
        <v>16.5</v>
      </c>
      <c r="I57" s="69">
        <v>544.5</v>
      </c>
      <c r="J57" s="70">
        <v>0.22</v>
      </c>
      <c r="K57" s="68"/>
      <c r="L57" s="73"/>
      <c r="M57" s="73"/>
      <c r="N57" s="72"/>
    </row>
    <row r="58" spans="1:14" ht="15" customHeight="1">
      <c r="A58" s="65" t="s">
        <v>9278</v>
      </c>
      <c r="B58" s="66" t="s">
        <v>8776</v>
      </c>
      <c r="C58" s="67" t="s">
        <v>8935</v>
      </c>
      <c r="D58" s="68" t="s">
        <v>8936</v>
      </c>
      <c r="E58" s="67">
        <v>4115152</v>
      </c>
      <c r="F58" s="67" t="s">
        <v>59</v>
      </c>
      <c r="G58" s="67">
        <v>1</v>
      </c>
      <c r="H58" s="69">
        <v>13</v>
      </c>
      <c r="I58" s="69">
        <v>13</v>
      </c>
      <c r="J58" s="70">
        <v>0.22</v>
      </c>
      <c r="K58" s="68" t="s">
        <v>8937</v>
      </c>
    </row>
    <row r="59" spans="1:14" ht="15" customHeight="1">
      <c r="A59" s="65" t="s">
        <v>5660</v>
      </c>
      <c r="B59" s="66" t="s">
        <v>8780</v>
      </c>
      <c r="C59" s="67" t="s">
        <v>8938</v>
      </c>
      <c r="D59" s="68" t="s">
        <v>8939</v>
      </c>
      <c r="E59" s="67">
        <v>0</v>
      </c>
      <c r="F59" s="67" t="s">
        <v>59</v>
      </c>
      <c r="G59" s="67">
        <v>7</v>
      </c>
      <c r="H59" s="69">
        <v>47.99</v>
      </c>
      <c r="I59" s="69">
        <v>335.93</v>
      </c>
      <c r="J59" s="67">
        <v>22</v>
      </c>
      <c r="K59" s="68"/>
    </row>
    <row r="60" spans="1:14" ht="15" customHeight="1">
      <c r="A60" s="65" t="s">
        <v>9278</v>
      </c>
      <c r="B60" s="66" t="s">
        <v>8776</v>
      </c>
      <c r="C60" s="67" t="s">
        <v>8940</v>
      </c>
      <c r="D60" s="68" t="s">
        <v>8941</v>
      </c>
      <c r="E60" s="67">
        <v>4015252</v>
      </c>
      <c r="F60" s="67" t="s">
        <v>59</v>
      </c>
      <c r="G60" s="67">
        <v>3</v>
      </c>
      <c r="H60" s="69">
        <v>22</v>
      </c>
      <c r="I60" s="69">
        <v>66</v>
      </c>
      <c r="J60" s="70">
        <v>0.22</v>
      </c>
      <c r="K60" s="68" t="s">
        <v>8942</v>
      </c>
    </row>
    <row r="61" spans="1:14" ht="15" customHeight="1">
      <c r="A61" s="65" t="s">
        <v>5660</v>
      </c>
      <c r="B61" s="66" t="s">
        <v>8780</v>
      </c>
      <c r="C61" s="67" t="s">
        <v>8943</v>
      </c>
      <c r="D61" s="68" t="s">
        <v>8944</v>
      </c>
      <c r="E61" s="71">
        <v>75035</v>
      </c>
      <c r="F61" s="67" t="s">
        <v>59</v>
      </c>
      <c r="G61" s="67">
        <v>6</v>
      </c>
      <c r="H61" s="69">
        <v>24.9</v>
      </c>
      <c r="I61" s="69">
        <v>149.4</v>
      </c>
      <c r="J61" s="67">
        <v>22</v>
      </c>
      <c r="K61" s="68" t="s">
        <v>8945</v>
      </c>
    </row>
    <row r="62" spans="1:14" ht="15" customHeight="1">
      <c r="A62" s="4" t="s">
        <v>6573</v>
      </c>
      <c r="B62" s="4" t="s">
        <v>6574</v>
      </c>
      <c r="C62" s="67" t="s">
        <v>8946</v>
      </c>
      <c r="D62" s="68" t="s">
        <v>8947</v>
      </c>
      <c r="E62" s="67" t="s">
        <v>8948</v>
      </c>
      <c r="F62" s="67" t="s">
        <v>59</v>
      </c>
      <c r="G62" s="67">
        <v>57</v>
      </c>
      <c r="H62" s="69">
        <v>16.5</v>
      </c>
      <c r="I62" s="69">
        <v>940.5</v>
      </c>
      <c r="J62" s="70">
        <v>0.22</v>
      </c>
      <c r="K62" s="68"/>
      <c r="L62" s="72"/>
      <c r="M62" s="72"/>
      <c r="N62" s="72"/>
    </row>
    <row r="63" spans="1:14" ht="15" customHeight="1">
      <c r="A63" s="65" t="s">
        <v>5660</v>
      </c>
      <c r="B63" s="66" t="s">
        <v>8780</v>
      </c>
      <c r="C63" s="67" t="s">
        <v>8949</v>
      </c>
      <c r="D63" s="68" t="s">
        <v>8950</v>
      </c>
      <c r="E63" s="71">
        <v>70085</v>
      </c>
      <c r="F63" s="67" t="s">
        <v>421</v>
      </c>
      <c r="G63" s="67">
        <v>6</v>
      </c>
      <c r="H63" s="69">
        <v>37</v>
      </c>
      <c r="I63" s="69">
        <v>222</v>
      </c>
      <c r="J63" s="67">
        <v>22</v>
      </c>
      <c r="K63" s="68"/>
    </row>
    <row r="64" spans="1:14" ht="15" customHeight="1">
      <c r="A64" s="4" t="s">
        <v>6573</v>
      </c>
      <c r="B64" s="4" t="s">
        <v>6574</v>
      </c>
      <c r="C64" s="67" t="s">
        <v>8951</v>
      </c>
      <c r="D64" s="68" t="s">
        <v>8952</v>
      </c>
      <c r="E64" s="67" t="s">
        <v>8953</v>
      </c>
      <c r="F64" s="67" t="s">
        <v>59</v>
      </c>
      <c r="G64" s="67">
        <v>65</v>
      </c>
      <c r="H64" s="69">
        <v>21</v>
      </c>
      <c r="I64" s="69">
        <v>1365</v>
      </c>
      <c r="J64" s="70">
        <v>0.22</v>
      </c>
      <c r="K64" s="68"/>
      <c r="L64" s="73"/>
      <c r="M64" s="73"/>
      <c r="N64" s="72"/>
    </row>
    <row r="65" spans="1:14" ht="15" customHeight="1">
      <c r="A65" s="4" t="s">
        <v>6573</v>
      </c>
      <c r="B65" s="4" t="s">
        <v>6574</v>
      </c>
      <c r="C65" s="67" t="s">
        <v>8954</v>
      </c>
      <c r="D65" s="68" t="s">
        <v>8955</v>
      </c>
      <c r="E65" s="67" t="s">
        <v>8956</v>
      </c>
      <c r="F65" s="67" t="s">
        <v>59</v>
      </c>
      <c r="G65" s="67">
        <v>32</v>
      </c>
      <c r="H65" s="69">
        <v>12</v>
      </c>
      <c r="I65" s="69">
        <v>384</v>
      </c>
      <c r="J65" s="70">
        <v>0.22</v>
      </c>
      <c r="K65" s="68"/>
      <c r="L65" s="72"/>
      <c r="M65" s="72"/>
      <c r="N65" s="72"/>
    </row>
    <row r="66" spans="1:14" ht="15" customHeight="1">
      <c r="A66" s="65" t="s">
        <v>9278</v>
      </c>
      <c r="B66" s="66" t="s">
        <v>8776</v>
      </c>
      <c r="C66" s="67" t="s">
        <v>8957</v>
      </c>
      <c r="D66" s="68" t="s">
        <v>8958</v>
      </c>
      <c r="E66" s="67">
        <v>421501</v>
      </c>
      <c r="F66" s="67" t="s">
        <v>59</v>
      </c>
      <c r="G66" s="67">
        <v>12</v>
      </c>
      <c r="H66" s="69">
        <v>10</v>
      </c>
      <c r="I66" s="69">
        <v>120</v>
      </c>
      <c r="J66" s="70">
        <v>0.22</v>
      </c>
      <c r="K66" s="68" t="s">
        <v>8959</v>
      </c>
    </row>
    <row r="67" spans="1:14" ht="15" customHeight="1">
      <c r="A67" s="65" t="s">
        <v>9278</v>
      </c>
      <c r="B67" s="66" t="s">
        <v>8776</v>
      </c>
      <c r="C67" s="67" t="s">
        <v>8960</v>
      </c>
      <c r="D67" s="68" t="s">
        <v>8961</v>
      </c>
      <c r="E67" s="67">
        <v>4011072</v>
      </c>
      <c r="F67" s="67" t="s">
        <v>59</v>
      </c>
      <c r="G67" s="67">
        <v>2</v>
      </c>
      <c r="H67" s="69">
        <v>31.5</v>
      </c>
      <c r="I67" s="69">
        <v>63</v>
      </c>
      <c r="J67" s="70">
        <v>0.22</v>
      </c>
      <c r="K67" s="68" t="s">
        <v>8962</v>
      </c>
      <c r="L67" s="72"/>
      <c r="M67" s="72"/>
      <c r="N67" s="72"/>
    </row>
    <row r="68" spans="1:14" ht="15" customHeight="1">
      <c r="A68" s="65" t="s">
        <v>9278</v>
      </c>
      <c r="B68" s="66" t="s">
        <v>8776</v>
      </c>
      <c r="C68" s="67" t="s">
        <v>8963</v>
      </c>
      <c r="D68" s="68" t="s">
        <v>8964</v>
      </c>
      <c r="E68" s="67">
        <v>4125022</v>
      </c>
      <c r="F68" s="67" t="s">
        <v>59</v>
      </c>
      <c r="G68" s="67">
        <v>2</v>
      </c>
      <c r="H68" s="69">
        <v>8.5</v>
      </c>
      <c r="I68" s="69">
        <v>17</v>
      </c>
      <c r="J68" s="70">
        <v>0.22</v>
      </c>
      <c r="K68" s="68" t="s">
        <v>8965</v>
      </c>
      <c r="L68" s="72"/>
      <c r="M68" s="72"/>
      <c r="N68" s="72"/>
    </row>
    <row r="69" spans="1:14" ht="15" customHeight="1">
      <c r="A69" s="65" t="s">
        <v>9278</v>
      </c>
      <c r="B69" s="66" t="s">
        <v>8776</v>
      </c>
      <c r="C69" s="67" t="s">
        <v>8966</v>
      </c>
      <c r="D69" s="68" t="s">
        <v>8967</v>
      </c>
      <c r="E69" s="67">
        <v>4015792</v>
      </c>
      <c r="F69" s="67" t="s">
        <v>59</v>
      </c>
      <c r="G69" s="67">
        <v>5</v>
      </c>
      <c r="H69" s="69">
        <v>24</v>
      </c>
      <c r="I69" s="69">
        <v>120</v>
      </c>
      <c r="J69" s="70">
        <v>0.22</v>
      </c>
      <c r="K69" s="68" t="s">
        <v>8968</v>
      </c>
    </row>
    <row r="70" spans="1:14" ht="15" customHeight="1">
      <c r="A70" s="65" t="s">
        <v>9278</v>
      </c>
      <c r="B70" s="66" t="s">
        <v>8776</v>
      </c>
      <c r="C70" s="67" t="s">
        <v>8969</v>
      </c>
      <c r="D70" s="68" t="s">
        <v>8970</v>
      </c>
      <c r="E70" s="67">
        <v>4015792</v>
      </c>
      <c r="F70" s="67" t="s">
        <v>59</v>
      </c>
      <c r="G70" s="67">
        <v>5</v>
      </c>
      <c r="H70" s="69">
        <v>24</v>
      </c>
      <c r="I70" s="69">
        <v>120</v>
      </c>
      <c r="J70" s="70">
        <v>0.22</v>
      </c>
      <c r="K70" s="68" t="s">
        <v>8971</v>
      </c>
      <c r="L70" s="72"/>
      <c r="M70" s="72"/>
      <c r="N70" s="72"/>
    </row>
    <row r="71" spans="1:14" ht="15" customHeight="1">
      <c r="A71" s="4" t="s">
        <v>6573</v>
      </c>
      <c r="B71" s="4" t="s">
        <v>6574</v>
      </c>
      <c r="C71" s="67" t="s">
        <v>8972</v>
      </c>
      <c r="D71" s="68" t="s">
        <v>8973</v>
      </c>
      <c r="E71" s="67" t="s">
        <v>8953</v>
      </c>
      <c r="F71" s="67" t="s">
        <v>59</v>
      </c>
      <c r="G71" s="67">
        <v>50</v>
      </c>
      <c r="H71" s="69">
        <v>21</v>
      </c>
      <c r="I71" s="69">
        <v>1050</v>
      </c>
      <c r="J71" s="70">
        <v>0.22</v>
      </c>
      <c r="K71" s="68"/>
    </row>
    <row r="72" spans="1:14" ht="15" customHeight="1">
      <c r="A72" s="65" t="s">
        <v>9278</v>
      </c>
      <c r="B72" s="66" t="s">
        <v>8776</v>
      </c>
      <c r="C72" s="67" t="s">
        <v>8974</v>
      </c>
      <c r="D72" s="68" t="s">
        <v>8975</v>
      </c>
      <c r="E72" s="67">
        <v>4015802</v>
      </c>
      <c r="F72" s="67" t="s">
        <v>59</v>
      </c>
      <c r="G72" s="67">
        <v>1</v>
      </c>
      <c r="H72" s="69">
        <v>23</v>
      </c>
      <c r="I72" s="69">
        <v>23</v>
      </c>
      <c r="J72" s="70">
        <v>0.22</v>
      </c>
      <c r="K72" s="68" t="s">
        <v>8976</v>
      </c>
      <c r="L72" s="73"/>
      <c r="M72" s="73"/>
      <c r="N72" s="72"/>
    </row>
    <row r="73" spans="1:14" ht="15" customHeight="1">
      <c r="A73" s="65" t="s">
        <v>9278</v>
      </c>
      <c r="B73" s="66" t="s">
        <v>8776</v>
      </c>
      <c r="C73" s="67" t="s">
        <v>8977</v>
      </c>
      <c r="D73" s="68" t="s">
        <v>8978</v>
      </c>
      <c r="E73" s="67">
        <v>4015802</v>
      </c>
      <c r="F73" s="67" t="s">
        <v>59</v>
      </c>
      <c r="G73" s="67">
        <v>1</v>
      </c>
      <c r="H73" s="69">
        <v>23</v>
      </c>
      <c r="I73" s="69">
        <v>23</v>
      </c>
      <c r="J73" s="70">
        <v>0.22</v>
      </c>
      <c r="K73" s="68" t="s">
        <v>8976</v>
      </c>
      <c r="L73" s="72"/>
      <c r="M73" s="72"/>
      <c r="N73" s="72"/>
    </row>
    <row r="74" spans="1:14" ht="15" customHeight="1">
      <c r="A74" s="65" t="s">
        <v>5660</v>
      </c>
      <c r="B74" s="66" t="s">
        <v>8780</v>
      </c>
      <c r="C74" s="67" t="s">
        <v>8979</v>
      </c>
      <c r="D74" s="68" t="s">
        <v>8980</v>
      </c>
      <c r="E74" s="67" t="s">
        <v>8981</v>
      </c>
      <c r="F74" s="67" t="s">
        <v>421</v>
      </c>
      <c r="G74" s="67">
        <v>5</v>
      </c>
      <c r="H74" s="69">
        <v>210</v>
      </c>
      <c r="I74" s="69">
        <v>1050</v>
      </c>
      <c r="J74" s="67">
        <v>22</v>
      </c>
      <c r="K74" s="68" t="s">
        <v>8931</v>
      </c>
    </row>
    <row r="75" spans="1:14" ht="15" customHeight="1">
      <c r="A75" s="65" t="s">
        <v>5660</v>
      </c>
      <c r="B75" s="66" t="s">
        <v>8780</v>
      </c>
      <c r="C75" s="67" t="s">
        <v>8982</v>
      </c>
      <c r="D75" s="68" t="s">
        <v>8983</v>
      </c>
      <c r="E75" s="71">
        <v>70096</v>
      </c>
      <c r="F75" s="67" t="s">
        <v>59</v>
      </c>
      <c r="G75" s="67">
        <v>11</v>
      </c>
      <c r="H75" s="69">
        <v>29.99</v>
      </c>
      <c r="I75" s="69">
        <v>329.89</v>
      </c>
      <c r="J75" s="67">
        <v>22</v>
      </c>
      <c r="K75" s="68"/>
      <c r="L75" s="72"/>
      <c r="M75" s="72"/>
      <c r="N75" s="72"/>
    </row>
    <row r="76" spans="1:14" ht="15" customHeight="1">
      <c r="A76" s="65" t="s">
        <v>5660</v>
      </c>
      <c r="B76" s="66" t="s">
        <v>8780</v>
      </c>
      <c r="C76" s="67" t="s">
        <v>8984</v>
      </c>
      <c r="D76" s="68" t="s">
        <v>8985</v>
      </c>
      <c r="E76" s="71">
        <v>76326</v>
      </c>
      <c r="F76" s="67" t="s">
        <v>59</v>
      </c>
      <c r="G76" s="67">
        <v>42</v>
      </c>
      <c r="H76" s="69">
        <v>21.9</v>
      </c>
      <c r="I76" s="69">
        <v>919.8</v>
      </c>
      <c r="J76" s="67">
        <v>22</v>
      </c>
      <c r="K76" s="68"/>
      <c r="L76" s="72"/>
      <c r="M76" s="72"/>
      <c r="N76" s="72"/>
    </row>
    <row r="77" spans="1:14" ht="15" customHeight="1">
      <c r="A77" s="65" t="s">
        <v>5660</v>
      </c>
      <c r="B77" s="66" t="s">
        <v>8780</v>
      </c>
      <c r="C77" s="67" t="s">
        <v>8986</v>
      </c>
      <c r="D77" s="68" t="s">
        <v>8987</v>
      </c>
      <c r="E77" s="71">
        <v>70114</v>
      </c>
      <c r="F77" s="67" t="s">
        <v>59</v>
      </c>
      <c r="G77" s="67">
        <v>2</v>
      </c>
      <c r="H77" s="69">
        <v>36</v>
      </c>
      <c r="I77" s="69">
        <v>72</v>
      </c>
      <c r="J77" s="67">
        <v>22</v>
      </c>
      <c r="K77" s="68"/>
      <c r="L77" s="72"/>
      <c r="M77" s="72"/>
      <c r="N77" s="72"/>
    </row>
    <row r="78" spans="1:14" ht="15" customHeight="1">
      <c r="A78" s="65" t="s">
        <v>5660</v>
      </c>
      <c r="B78" s="66" t="s">
        <v>8780</v>
      </c>
      <c r="C78" s="67" t="s">
        <v>8988</v>
      </c>
      <c r="D78" s="68" t="s">
        <v>8989</v>
      </c>
      <c r="E78" s="71">
        <v>70119</v>
      </c>
      <c r="F78" s="67" t="s">
        <v>59</v>
      </c>
      <c r="G78" s="67">
        <v>2</v>
      </c>
      <c r="H78" s="69">
        <v>35</v>
      </c>
      <c r="I78" s="69">
        <v>70</v>
      </c>
      <c r="J78" s="67">
        <v>22</v>
      </c>
      <c r="K78" s="68"/>
      <c r="L78" s="73"/>
      <c r="M78" s="73"/>
      <c r="N78" s="72"/>
    </row>
    <row r="79" spans="1:14" ht="15" customHeight="1">
      <c r="A79" s="4" t="s">
        <v>6573</v>
      </c>
      <c r="B79" s="4" t="s">
        <v>6574</v>
      </c>
      <c r="C79" s="67" t="s">
        <v>8990</v>
      </c>
      <c r="D79" s="68" t="s">
        <v>8991</v>
      </c>
      <c r="E79" s="67" t="s">
        <v>8992</v>
      </c>
      <c r="F79" s="67" t="s">
        <v>59</v>
      </c>
      <c r="G79" s="67">
        <v>3</v>
      </c>
      <c r="H79" s="69">
        <v>28</v>
      </c>
      <c r="I79" s="69">
        <v>84</v>
      </c>
      <c r="J79" s="70">
        <v>0.22</v>
      </c>
      <c r="K79" s="68"/>
      <c r="L79" s="72"/>
      <c r="M79" s="72"/>
      <c r="N79" s="72"/>
    </row>
    <row r="80" spans="1:14" ht="15" customHeight="1">
      <c r="A80" s="65" t="s">
        <v>5660</v>
      </c>
      <c r="B80" s="66" t="s">
        <v>8780</v>
      </c>
      <c r="C80" s="67" t="s">
        <v>8993</v>
      </c>
      <c r="D80" s="68" t="s">
        <v>8994</v>
      </c>
      <c r="E80" s="71">
        <v>70645</v>
      </c>
      <c r="F80" s="67" t="s">
        <v>59</v>
      </c>
      <c r="G80" s="67">
        <v>4</v>
      </c>
      <c r="H80" s="69">
        <v>34.99</v>
      </c>
      <c r="I80" s="69">
        <v>139.96</v>
      </c>
      <c r="J80" s="67">
        <v>22</v>
      </c>
      <c r="K80" s="68"/>
    </row>
    <row r="81" spans="1:14" ht="15" customHeight="1">
      <c r="A81" s="65" t="s">
        <v>5660</v>
      </c>
      <c r="B81" s="66" t="s">
        <v>8780</v>
      </c>
      <c r="C81" s="67" t="s">
        <v>8995</v>
      </c>
      <c r="D81" s="68" t="s">
        <v>8996</v>
      </c>
      <c r="E81" s="71">
        <v>70320</v>
      </c>
      <c r="F81" s="67" t="s">
        <v>59</v>
      </c>
      <c r="G81" s="67">
        <v>8</v>
      </c>
      <c r="H81" s="69">
        <v>24.99</v>
      </c>
      <c r="I81" s="69">
        <v>199.92</v>
      </c>
      <c r="J81" s="67">
        <v>22</v>
      </c>
      <c r="K81" s="68"/>
    </row>
    <row r="82" spans="1:14" ht="15" customHeight="1">
      <c r="A82" s="65" t="s">
        <v>9278</v>
      </c>
      <c r="B82" s="66" t="s">
        <v>8776</v>
      </c>
      <c r="C82" s="67" t="s">
        <v>8997</v>
      </c>
      <c r="D82" s="68" t="s">
        <v>8998</v>
      </c>
      <c r="E82" s="67">
        <v>4016852</v>
      </c>
      <c r="F82" s="67" t="s">
        <v>59</v>
      </c>
      <c r="G82" s="67">
        <v>3</v>
      </c>
      <c r="H82" s="69">
        <v>93</v>
      </c>
      <c r="I82" s="69">
        <v>279</v>
      </c>
      <c r="J82" s="70">
        <v>0.22</v>
      </c>
      <c r="K82" s="68" t="s">
        <v>8999</v>
      </c>
      <c r="L82" s="72"/>
      <c r="M82" s="72"/>
      <c r="N82" s="72"/>
    </row>
    <row r="83" spans="1:14" ht="15" customHeight="1">
      <c r="A83" s="65" t="s">
        <v>9278</v>
      </c>
      <c r="B83" s="66" t="s">
        <v>8776</v>
      </c>
      <c r="C83" s="67" t="s">
        <v>9000</v>
      </c>
      <c r="D83" s="68" t="s">
        <v>9001</v>
      </c>
      <c r="E83" s="67">
        <v>4016452</v>
      </c>
      <c r="F83" s="67" t="s">
        <v>59</v>
      </c>
      <c r="G83" s="67">
        <v>6</v>
      </c>
      <c r="H83" s="69">
        <v>65.5</v>
      </c>
      <c r="I83" s="69">
        <v>393</v>
      </c>
      <c r="J83" s="70">
        <v>0.22</v>
      </c>
      <c r="K83" s="68" t="s">
        <v>9002</v>
      </c>
      <c r="L83" s="72"/>
      <c r="M83" s="72"/>
      <c r="N83" s="72"/>
    </row>
    <row r="84" spans="1:14" ht="15" customHeight="1">
      <c r="A84" s="4" t="s">
        <v>6573</v>
      </c>
      <c r="B84" s="4" t="s">
        <v>6574</v>
      </c>
      <c r="C84" s="67" t="s">
        <v>9003</v>
      </c>
      <c r="D84" s="68" t="s">
        <v>9004</v>
      </c>
      <c r="E84" s="67" t="s">
        <v>9005</v>
      </c>
      <c r="F84" s="67" t="s">
        <v>59</v>
      </c>
      <c r="G84" s="67">
        <v>6</v>
      </c>
      <c r="H84" s="69">
        <v>31</v>
      </c>
      <c r="I84" s="69">
        <v>186</v>
      </c>
      <c r="J84" s="70">
        <v>0.22</v>
      </c>
      <c r="K84" s="68"/>
      <c r="L84" s="72"/>
      <c r="M84" s="72"/>
      <c r="N84" s="72"/>
    </row>
    <row r="85" spans="1:14" ht="15" customHeight="1">
      <c r="A85" s="65" t="s">
        <v>9278</v>
      </c>
      <c r="B85" s="66" t="s">
        <v>8776</v>
      </c>
      <c r="C85" s="67" t="s">
        <v>9006</v>
      </c>
      <c r="D85" s="68" t="s">
        <v>9007</v>
      </c>
      <c r="E85" s="67">
        <v>4016652</v>
      </c>
      <c r="F85" s="67" t="s">
        <v>59</v>
      </c>
      <c r="G85" s="67">
        <v>3</v>
      </c>
      <c r="H85" s="69">
        <v>15</v>
      </c>
      <c r="I85" s="69">
        <v>45</v>
      </c>
      <c r="J85" s="70">
        <v>0.22</v>
      </c>
      <c r="K85" s="68" t="s">
        <v>9008</v>
      </c>
      <c r="L85" s="72"/>
      <c r="M85" s="72"/>
      <c r="N85" s="72"/>
    </row>
    <row r="86" spans="1:14" ht="15" customHeight="1">
      <c r="A86" s="65" t="s">
        <v>5660</v>
      </c>
      <c r="B86" s="66" t="s">
        <v>8780</v>
      </c>
      <c r="C86" s="67" t="s">
        <v>9009</v>
      </c>
      <c r="D86" s="68" t="s">
        <v>9010</v>
      </c>
      <c r="E86" s="71">
        <v>70240</v>
      </c>
      <c r="F86" s="67" t="s">
        <v>421</v>
      </c>
      <c r="G86" s="67">
        <v>4</v>
      </c>
      <c r="H86" s="69">
        <v>149</v>
      </c>
      <c r="I86" s="69">
        <v>596</v>
      </c>
      <c r="J86" s="67">
        <v>22</v>
      </c>
      <c r="K86" s="68"/>
    </row>
    <row r="87" spans="1:14" ht="15" customHeight="1">
      <c r="A87" s="65" t="s">
        <v>5660</v>
      </c>
      <c r="B87" s="66" t="s">
        <v>8780</v>
      </c>
      <c r="C87" s="67" t="s">
        <v>9011</v>
      </c>
      <c r="D87" s="68" t="s">
        <v>9012</v>
      </c>
      <c r="E87" s="71">
        <v>70241</v>
      </c>
      <c r="F87" s="67" t="s">
        <v>421</v>
      </c>
      <c r="G87" s="67">
        <v>2</v>
      </c>
      <c r="H87" s="69">
        <v>149</v>
      </c>
      <c r="I87" s="69">
        <v>298</v>
      </c>
      <c r="J87" s="67">
        <v>22</v>
      </c>
      <c r="K87" s="68"/>
    </row>
    <row r="88" spans="1:14" ht="15" customHeight="1">
      <c r="A88" s="65" t="s">
        <v>9278</v>
      </c>
      <c r="B88" s="66" t="s">
        <v>8776</v>
      </c>
      <c r="C88" s="67" t="s">
        <v>9013</v>
      </c>
      <c r="D88" s="68" t="s">
        <v>9014</v>
      </c>
      <c r="E88" s="67">
        <v>4016912</v>
      </c>
      <c r="F88" s="67" t="s">
        <v>59</v>
      </c>
      <c r="G88" s="67">
        <v>20</v>
      </c>
      <c r="H88" s="69">
        <v>9.5</v>
      </c>
      <c r="I88" s="69">
        <v>190</v>
      </c>
      <c r="J88" s="70">
        <v>0.22</v>
      </c>
      <c r="K88" s="68" t="s">
        <v>9015</v>
      </c>
    </row>
    <row r="89" spans="1:14" ht="15" customHeight="1">
      <c r="A89" s="65" t="s">
        <v>5660</v>
      </c>
      <c r="B89" s="66" t="s">
        <v>8780</v>
      </c>
      <c r="C89" s="67" t="s">
        <v>9016</v>
      </c>
      <c r="D89" s="68" t="s">
        <v>9017</v>
      </c>
      <c r="E89" s="71">
        <v>70024</v>
      </c>
      <c r="F89" s="67" t="s">
        <v>59</v>
      </c>
      <c r="G89" s="67">
        <v>3</v>
      </c>
      <c r="H89" s="69">
        <v>54.5</v>
      </c>
      <c r="I89" s="69">
        <v>163.5</v>
      </c>
      <c r="J89" s="67">
        <v>22</v>
      </c>
      <c r="K89" s="68"/>
      <c r="L89" s="72"/>
      <c r="M89" s="72"/>
      <c r="N89" s="72"/>
    </row>
    <row r="90" spans="1:14" ht="15" customHeight="1">
      <c r="A90" s="65" t="s">
        <v>9278</v>
      </c>
      <c r="B90" s="66" t="s">
        <v>8776</v>
      </c>
      <c r="C90" s="67" t="s">
        <v>9018</v>
      </c>
      <c r="D90" s="68" t="s">
        <v>9019</v>
      </c>
      <c r="E90" s="67">
        <v>4015932</v>
      </c>
      <c r="F90" s="67" t="s">
        <v>59</v>
      </c>
      <c r="G90" s="67">
        <v>1</v>
      </c>
      <c r="H90" s="69">
        <v>41.5</v>
      </c>
      <c r="I90" s="69">
        <v>41.5</v>
      </c>
      <c r="J90" s="70">
        <v>0.22</v>
      </c>
      <c r="K90" s="68" t="s">
        <v>9020</v>
      </c>
      <c r="L90" s="72"/>
      <c r="M90" s="72"/>
      <c r="N90" s="72"/>
    </row>
    <row r="91" spans="1:14" ht="15" customHeight="1">
      <c r="A91" s="65" t="s">
        <v>9278</v>
      </c>
      <c r="B91" s="66" t="s">
        <v>8776</v>
      </c>
      <c r="C91" s="67" t="s">
        <v>9021</v>
      </c>
      <c r="D91" s="68" t="s">
        <v>9022</v>
      </c>
      <c r="E91" s="67" t="s">
        <v>9023</v>
      </c>
      <c r="F91" s="67" t="s">
        <v>59</v>
      </c>
      <c r="G91" s="67">
        <v>11</v>
      </c>
      <c r="H91" s="69">
        <v>29.5</v>
      </c>
      <c r="I91" s="69">
        <v>324.5</v>
      </c>
      <c r="J91" s="70">
        <v>0.22</v>
      </c>
      <c r="K91" s="68" t="s">
        <v>9024</v>
      </c>
    </row>
    <row r="92" spans="1:14" ht="15" customHeight="1">
      <c r="A92" s="4" t="s">
        <v>6573</v>
      </c>
      <c r="B92" s="4" t="s">
        <v>6574</v>
      </c>
      <c r="C92" s="67" t="s">
        <v>9025</v>
      </c>
      <c r="D92" s="68" t="s">
        <v>9026</v>
      </c>
      <c r="E92" s="67" t="s">
        <v>9027</v>
      </c>
      <c r="F92" s="67" t="s">
        <v>421</v>
      </c>
      <c r="G92" s="67">
        <v>11</v>
      </c>
      <c r="H92" s="69">
        <v>18</v>
      </c>
      <c r="I92" s="69">
        <v>198</v>
      </c>
      <c r="J92" s="70">
        <v>0.22</v>
      </c>
      <c r="K92" s="68" t="s">
        <v>9028</v>
      </c>
    </row>
    <row r="93" spans="1:14" ht="15" customHeight="1">
      <c r="A93" s="65" t="s">
        <v>9278</v>
      </c>
      <c r="B93" s="66" t="s">
        <v>8776</v>
      </c>
      <c r="C93" s="67" t="s">
        <v>9029</v>
      </c>
      <c r="D93" s="68" t="s">
        <v>9030</v>
      </c>
      <c r="E93" s="67">
        <v>5514762</v>
      </c>
      <c r="F93" s="67" t="s">
        <v>59</v>
      </c>
      <c r="G93" s="67">
        <v>1</v>
      </c>
      <c r="H93" s="69">
        <v>11</v>
      </c>
      <c r="I93" s="69">
        <v>11</v>
      </c>
      <c r="J93" s="70">
        <v>0.22</v>
      </c>
      <c r="K93" s="68" t="s">
        <v>9031</v>
      </c>
    </row>
    <row r="94" spans="1:14" ht="15" customHeight="1">
      <c r="A94" s="65" t="s">
        <v>9278</v>
      </c>
      <c r="B94" s="66" t="s">
        <v>8776</v>
      </c>
      <c r="C94" s="67" t="s">
        <v>9032</v>
      </c>
      <c r="D94" s="68" t="s">
        <v>9033</v>
      </c>
      <c r="E94" s="67">
        <v>4017282</v>
      </c>
      <c r="F94" s="67" t="s">
        <v>59</v>
      </c>
      <c r="G94" s="67">
        <v>1</v>
      </c>
      <c r="H94" s="69">
        <v>20.5</v>
      </c>
      <c r="I94" s="69">
        <v>20.5</v>
      </c>
      <c r="J94" s="70">
        <v>0.22</v>
      </c>
      <c r="K94" s="68" t="s">
        <v>9034</v>
      </c>
      <c r="L94" s="72"/>
      <c r="M94" s="72"/>
      <c r="N94" s="72"/>
    </row>
    <row r="95" spans="1:14" ht="15" customHeight="1">
      <c r="A95" s="65" t="s">
        <v>9278</v>
      </c>
      <c r="B95" s="66" t="s">
        <v>8776</v>
      </c>
      <c r="C95" s="67" t="s">
        <v>9035</v>
      </c>
      <c r="D95" s="68" t="s">
        <v>9036</v>
      </c>
      <c r="E95" s="67">
        <v>4017292</v>
      </c>
      <c r="F95" s="67" t="s">
        <v>59</v>
      </c>
      <c r="G95" s="67">
        <v>1</v>
      </c>
      <c r="H95" s="69">
        <v>18</v>
      </c>
      <c r="I95" s="69">
        <v>18</v>
      </c>
      <c r="J95" s="70">
        <v>0.22</v>
      </c>
      <c r="K95" s="68" t="s">
        <v>9037</v>
      </c>
      <c r="L95" s="72"/>
      <c r="M95" s="72"/>
      <c r="N95" s="72"/>
    </row>
    <row r="96" spans="1:14" ht="15" customHeight="1">
      <c r="A96" s="65" t="s">
        <v>5660</v>
      </c>
      <c r="B96" s="66" t="s">
        <v>8780</v>
      </c>
      <c r="C96" s="67" t="s">
        <v>9038</v>
      </c>
      <c r="D96" s="68" t="s">
        <v>9039</v>
      </c>
      <c r="E96" s="71">
        <v>70709</v>
      </c>
      <c r="F96" s="67" t="s">
        <v>59</v>
      </c>
      <c r="G96" s="67">
        <v>3</v>
      </c>
      <c r="H96" s="69">
        <v>29.9</v>
      </c>
      <c r="I96" s="69">
        <v>89.7</v>
      </c>
      <c r="J96" s="67">
        <v>22</v>
      </c>
      <c r="K96" s="68" t="s">
        <v>9040</v>
      </c>
    </row>
    <row r="97" spans="1:14" ht="15" customHeight="1">
      <c r="A97" s="65" t="s">
        <v>5660</v>
      </c>
      <c r="B97" s="66" t="s">
        <v>8780</v>
      </c>
      <c r="C97" s="67" t="s">
        <v>9042</v>
      </c>
      <c r="D97" s="68" t="s">
        <v>9043</v>
      </c>
      <c r="E97" s="71">
        <v>70110</v>
      </c>
      <c r="F97" s="67" t="s">
        <v>59</v>
      </c>
      <c r="G97" s="67">
        <v>5</v>
      </c>
      <c r="H97" s="69">
        <v>29.5</v>
      </c>
      <c r="I97" s="69">
        <v>147.5</v>
      </c>
      <c r="J97" s="67">
        <v>22</v>
      </c>
      <c r="K97" s="68"/>
      <c r="L97" s="72"/>
      <c r="M97" s="72"/>
      <c r="N97" s="72"/>
    </row>
    <row r="98" spans="1:14" ht="15" customHeight="1">
      <c r="A98" s="4" t="s">
        <v>6573</v>
      </c>
      <c r="B98" s="4" t="s">
        <v>6574</v>
      </c>
      <c r="C98" s="67" t="s">
        <v>9044</v>
      </c>
      <c r="D98" s="68" t="s">
        <v>9045</v>
      </c>
      <c r="E98" s="67" t="s">
        <v>9046</v>
      </c>
      <c r="F98" s="67" t="s">
        <v>59</v>
      </c>
      <c r="G98" s="67">
        <v>6</v>
      </c>
      <c r="H98" s="69">
        <v>40</v>
      </c>
      <c r="I98" s="69">
        <v>240</v>
      </c>
      <c r="J98" s="70">
        <v>0.22</v>
      </c>
      <c r="K98" s="68"/>
      <c r="L98" s="72"/>
      <c r="M98" s="72"/>
      <c r="N98" s="72"/>
    </row>
    <row r="99" spans="1:14" ht="15" customHeight="1">
      <c r="A99" s="4" t="s">
        <v>6573</v>
      </c>
      <c r="B99" s="4" t="s">
        <v>6574</v>
      </c>
      <c r="C99" s="67" t="s">
        <v>9047</v>
      </c>
      <c r="D99" s="68" t="s">
        <v>9048</v>
      </c>
      <c r="E99" s="67" t="s">
        <v>9049</v>
      </c>
      <c r="F99" s="67" t="s">
        <v>59</v>
      </c>
      <c r="G99" s="67">
        <v>56</v>
      </c>
      <c r="H99" s="69">
        <v>26</v>
      </c>
      <c r="I99" s="69">
        <v>1456</v>
      </c>
      <c r="J99" s="70">
        <v>0.22</v>
      </c>
      <c r="K99" s="68"/>
      <c r="L99" s="72"/>
      <c r="M99" s="72"/>
      <c r="N99" s="72"/>
    </row>
    <row r="100" spans="1:14" ht="15" customHeight="1">
      <c r="A100" s="65" t="s">
        <v>5660</v>
      </c>
      <c r="B100" s="66" t="s">
        <v>8780</v>
      </c>
      <c r="C100" s="67" t="s">
        <v>9050</v>
      </c>
      <c r="D100" s="68" t="s">
        <v>9051</v>
      </c>
      <c r="E100" s="71">
        <v>76027</v>
      </c>
      <c r="F100" s="67" t="s">
        <v>59</v>
      </c>
      <c r="G100" s="67">
        <v>80</v>
      </c>
      <c r="H100" s="69">
        <v>51</v>
      </c>
      <c r="I100" s="69">
        <v>4080</v>
      </c>
      <c r="J100" s="67">
        <v>22</v>
      </c>
      <c r="K100" s="68" t="s">
        <v>9052</v>
      </c>
      <c r="L100" s="72"/>
      <c r="M100" s="72"/>
      <c r="N100" s="72"/>
    </row>
    <row r="101" spans="1:14" ht="15" customHeight="1">
      <c r="A101" s="65" t="s">
        <v>9278</v>
      </c>
      <c r="B101" s="66" t="s">
        <v>8776</v>
      </c>
      <c r="C101" s="67" t="s">
        <v>9053</v>
      </c>
      <c r="D101" s="68" t="s">
        <v>9054</v>
      </c>
      <c r="E101" s="67">
        <v>4011112</v>
      </c>
      <c r="F101" s="67" t="s">
        <v>59</v>
      </c>
      <c r="G101" s="67">
        <v>6</v>
      </c>
      <c r="H101" s="69">
        <v>23</v>
      </c>
      <c r="I101" s="69">
        <v>138</v>
      </c>
      <c r="J101" s="70">
        <v>0.22</v>
      </c>
      <c r="K101" s="68" t="s">
        <v>9055</v>
      </c>
    </row>
    <row r="102" spans="1:14" ht="15" customHeight="1">
      <c r="A102" s="4" t="s">
        <v>6573</v>
      </c>
      <c r="B102" s="4" t="s">
        <v>6574</v>
      </c>
      <c r="C102" s="67" t="s">
        <v>9056</v>
      </c>
      <c r="D102" s="68" t="s">
        <v>9057</v>
      </c>
      <c r="E102" s="67" t="s">
        <v>9058</v>
      </c>
      <c r="F102" s="67" t="s">
        <v>59</v>
      </c>
      <c r="G102" s="67">
        <v>24</v>
      </c>
      <c r="H102" s="69">
        <v>21</v>
      </c>
      <c r="I102" s="69">
        <v>504</v>
      </c>
      <c r="J102" s="70">
        <v>0.22</v>
      </c>
      <c r="K102" s="68"/>
    </row>
    <row r="103" spans="1:14" ht="15" customHeight="1">
      <c r="A103" s="65" t="s">
        <v>5660</v>
      </c>
      <c r="B103" s="66" t="s">
        <v>8780</v>
      </c>
      <c r="C103" s="67" t="s">
        <v>9059</v>
      </c>
      <c r="D103" s="68" t="s">
        <v>9060</v>
      </c>
      <c r="E103" s="71">
        <v>70115</v>
      </c>
      <c r="F103" s="67" t="s">
        <v>59</v>
      </c>
      <c r="G103" s="67">
        <v>8</v>
      </c>
      <c r="H103" s="69">
        <v>24.99</v>
      </c>
      <c r="I103" s="69">
        <v>199.92</v>
      </c>
      <c r="J103" s="67">
        <v>22</v>
      </c>
      <c r="K103" s="68"/>
      <c r="L103" s="72"/>
      <c r="M103" s="72"/>
      <c r="N103" s="72"/>
    </row>
    <row r="104" spans="1:14" ht="15" customHeight="1">
      <c r="A104" s="4" t="s">
        <v>6573</v>
      </c>
      <c r="B104" s="4" t="s">
        <v>6574</v>
      </c>
      <c r="C104" s="67" t="s">
        <v>9061</v>
      </c>
      <c r="D104" s="68" t="s">
        <v>9062</v>
      </c>
      <c r="E104" s="67" t="s">
        <v>9063</v>
      </c>
      <c r="F104" s="67" t="s">
        <v>59</v>
      </c>
      <c r="G104" s="67">
        <v>2</v>
      </c>
      <c r="H104" s="69">
        <v>22</v>
      </c>
      <c r="I104" s="69">
        <v>44</v>
      </c>
      <c r="J104" s="70">
        <v>0.22</v>
      </c>
      <c r="K104" s="68"/>
    </row>
    <row r="105" spans="1:14" ht="15" customHeight="1">
      <c r="A105" s="65" t="s">
        <v>9278</v>
      </c>
      <c r="B105" s="66" t="s">
        <v>8776</v>
      </c>
      <c r="C105" s="67" t="s">
        <v>9064</v>
      </c>
      <c r="D105" s="68" t="s">
        <v>9065</v>
      </c>
      <c r="E105" s="67">
        <v>4018122</v>
      </c>
      <c r="F105" s="67" t="s">
        <v>59</v>
      </c>
      <c r="G105" s="67">
        <v>2</v>
      </c>
      <c r="H105" s="69">
        <v>18.5</v>
      </c>
      <c r="I105" s="69">
        <v>37</v>
      </c>
      <c r="J105" s="70">
        <v>0.22</v>
      </c>
      <c r="K105" s="68" t="s">
        <v>9066</v>
      </c>
    </row>
    <row r="106" spans="1:14" ht="15" customHeight="1">
      <c r="A106" s="65" t="s">
        <v>9278</v>
      </c>
      <c r="B106" s="66" t="s">
        <v>8776</v>
      </c>
      <c r="C106" s="67" t="s">
        <v>9067</v>
      </c>
      <c r="D106" s="68" t="s">
        <v>9068</v>
      </c>
      <c r="E106" s="67">
        <v>4018382</v>
      </c>
      <c r="F106" s="67" t="s">
        <v>59</v>
      </c>
      <c r="G106" s="67">
        <v>1</v>
      </c>
      <c r="H106" s="69">
        <v>19.5</v>
      </c>
      <c r="I106" s="69">
        <v>19.5</v>
      </c>
      <c r="J106" s="70">
        <v>0.22</v>
      </c>
      <c r="K106" s="68" t="s">
        <v>9069</v>
      </c>
    </row>
    <row r="107" spans="1:14" ht="15" customHeight="1">
      <c r="A107" s="65" t="s">
        <v>9278</v>
      </c>
      <c r="B107" s="66" t="s">
        <v>8776</v>
      </c>
      <c r="C107" s="67" t="s">
        <v>9070</v>
      </c>
      <c r="D107" s="68" t="s">
        <v>9071</v>
      </c>
      <c r="E107" s="67">
        <v>4240000</v>
      </c>
      <c r="F107" s="67" t="s">
        <v>59</v>
      </c>
      <c r="G107" s="67">
        <v>3</v>
      </c>
      <c r="H107" s="69">
        <v>22</v>
      </c>
      <c r="I107" s="69">
        <v>66</v>
      </c>
      <c r="J107" s="70">
        <v>0.22</v>
      </c>
      <c r="K107" s="68" t="s">
        <v>9072</v>
      </c>
    </row>
    <row r="108" spans="1:14" ht="15" customHeight="1">
      <c r="A108" s="4" t="s">
        <v>6573</v>
      </c>
      <c r="B108" s="4" t="s">
        <v>6574</v>
      </c>
      <c r="C108" s="67" t="s">
        <v>9073</v>
      </c>
      <c r="D108" s="68" t="s">
        <v>9074</v>
      </c>
      <c r="E108" s="67" t="s">
        <v>9075</v>
      </c>
      <c r="F108" s="67" t="s">
        <v>59</v>
      </c>
      <c r="G108" s="67">
        <v>5</v>
      </c>
      <c r="H108" s="69">
        <v>20</v>
      </c>
      <c r="I108" s="69">
        <v>100</v>
      </c>
      <c r="J108" s="70">
        <v>0.22</v>
      </c>
      <c r="K108" s="68"/>
    </row>
    <row r="109" spans="1:14" ht="15" customHeight="1">
      <c r="A109" s="65" t="s">
        <v>5660</v>
      </c>
      <c r="B109" s="66" t="s">
        <v>8780</v>
      </c>
      <c r="C109" s="67" t="s">
        <v>9076</v>
      </c>
      <c r="D109" s="68" t="s">
        <v>9077</v>
      </c>
      <c r="E109" s="71">
        <v>70129</v>
      </c>
      <c r="F109" s="67" t="s">
        <v>59</v>
      </c>
      <c r="G109" s="67">
        <v>9</v>
      </c>
      <c r="H109" s="69">
        <v>26.99</v>
      </c>
      <c r="I109" s="69">
        <v>242.91</v>
      </c>
      <c r="J109" s="67">
        <v>22</v>
      </c>
      <c r="K109" s="68"/>
      <c r="L109" s="72"/>
      <c r="M109" s="72"/>
      <c r="N109" s="72"/>
    </row>
    <row r="110" spans="1:14" ht="15" customHeight="1">
      <c r="A110" s="65" t="s">
        <v>5660</v>
      </c>
      <c r="B110" s="66" t="s">
        <v>8780</v>
      </c>
      <c r="C110" s="67" t="s">
        <v>9078</v>
      </c>
      <c r="D110" s="68" t="s">
        <v>9079</v>
      </c>
      <c r="E110" s="71">
        <v>70130</v>
      </c>
      <c r="F110" s="67" t="s">
        <v>59</v>
      </c>
      <c r="G110" s="67">
        <v>5</v>
      </c>
      <c r="H110" s="69">
        <v>24.99</v>
      </c>
      <c r="I110" s="69">
        <v>124.95</v>
      </c>
      <c r="J110" s="67">
        <v>22</v>
      </c>
      <c r="K110" s="68"/>
      <c r="L110" s="72"/>
      <c r="M110" s="72"/>
      <c r="N110" s="72"/>
    </row>
    <row r="111" spans="1:14" ht="15" customHeight="1">
      <c r="A111" s="65" t="s">
        <v>9278</v>
      </c>
      <c r="B111" s="66" t="s">
        <v>8776</v>
      </c>
      <c r="C111" s="67" t="s">
        <v>9080</v>
      </c>
      <c r="D111" s="68" t="s">
        <v>9081</v>
      </c>
      <c r="E111" s="67">
        <v>4019352</v>
      </c>
      <c r="F111" s="67" t="s">
        <v>59</v>
      </c>
      <c r="G111" s="67">
        <v>1</v>
      </c>
      <c r="H111" s="69">
        <v>21</v>
      </c>
      <c r="I111" s="69">
        <v>21</v>
      </c>
      <c r="J111" s="70">
        <v>0.22</v>
      </c>
      <c r="K111" s="68" t="s">
        <v>9082</v>
      </c>
      <c r="L111" s="72"/>
      <c r="M111" s="72"/>
      <c r="N111" s="72"/>
    </row>
    <row r="112" spans="1:14" ht="15" customHeight="1">
      <c r="A112" s="65" t="s">
        <v>5660</v>
      </c>
      <c r="B112" s="66" t="s">
        <v>8780</v>
      </c>
      <c r="C112" s="67" t="s">
        <v>9083</v>
      </c>
      <c r="D112" s="68" t="s">
        <v>9084</v>
      </c>
      <c r="E112" s="71">
        <v>70881</v>
      </c>
      <c r="F112" s="67" t="s">
        <v>59</v>
      </c>
      <c r="G112" s="67">
        <v>6</v>
      </c>
      <c r="H112" s="69">
        <v>34.9</v>
      </c>
      <c r="I112" s="69">
        <v>209.4</v>
      </c>
      <c r="J112" s="67">
        <v>22</v>
      </c>
      <c r="K112" s="68" t="s">
        <v>9085</v>
      </c>
    </row>
    <row r="113" spans="1:14" ht="15" customHeight="1">
      <c r="A113" s="65" t="s">
        <v>5660</v>
      </c>
      <c r="B113" s="66" t="s">
        <v>8780</v>
      </c>
      <c r="C113" s="67" t="s">
        <v>9086</v>
      </c>
      <c r="D113" s="68" t="s">
        <v>9087</v>
      </c>
      <c r="E113" s="71">
        <v>76038</v>
      </c>
      <c r="F113" s="67" t="s">
        <v>59</v>
      </c>
      <c r="G113" s="67">
        <v>10</v>
      </c>
      <c r="H113" s="69">
        <v>41.4</v>
      </c>
      <c r="I113" s="69">
        <v>414</v>
      </c>
      <c r="J113" s="67">
        <v>22</v>
      </c>
      <c r="K113" s="68" t="s">
        <v>9088</v>
      </c>
    </row>
    <row r="114" spans="1:14" ht="15" customHeight="1">
      <c r="A114" s="65" t="s">
        <v>5660</v>
      </c>
      <c r="B114" s="66" t="s">
        <v>8780</v>
      </c>
      <c r="C114" s="67" t="s">
        <v>9089</v>
      </c>
      <c r="D114" s="68" t="s">
        <v>9090</v>
      </c>
      <c r="E114" s="71">
        <v>76203</v>
      </c>
      <c r="F114" s="67" t="s">
        <v>59</v>
      </c>
      <c r="G114" s="67">
        <v>6</v>
      </c>
      <c r="H114" s="69">
        <v>45.9</v>
      </c>
      <c r="I114" s="69">
        <v>275.39999999999998</v>
      </c>
      <c r="J114" s="67">
        <v>22</v>
      </c>
      <c r="K114" s="68" t="s">
        <v>9091</v>
      </c>
    </row>
    <row r="115" spans="1:14" ht="15" customHeight="1">
      <c r="A115" s="65" t="s">
        <v>9278</v>
      </c>
      <c r="B115" s="66" t="s">
        <v>8776</v>
      </c>
      <c r="C115" s="67" t="s">
        <v>9092</v>
      </c>
      <c r="D115" s="68" t="s">
        <v>9093</v>
      </c>
      <c r="E115" s="67">
        <v>4015252</v>
      </c>
      <c r="F115" s="67" t="s">
        <v>59</v>
      </c>
      <c r="G115" s="67">
        <v>6</v>
      </c>
      <c r="H115" s="69">
        <v>22</v>
      </c>
      <c r="I115" s="69">
        <v>132</v>
      </c>
      <c r="J115" s="70">
        <v>0.22</v>
      </c>
      <c r="K115" s="68" t="s">
        <v>9094</v>
      </c>
    </row>
    <row r="116" spans="1:14" ht="15" customHeight="1">
      <c r="A116" s="65" t="s">
        <v>9278</v>
      </c>
      <c r="B116" s="66" t="s">
        <v>8776</v>
      </c>
      <c r="C116" s="67" t="s">
        <v>9095</v>
      </c>
      <c r="D116" s="68" t="s">
        <v>9096</v>
      </c>
      <c r="E116" s="67">
        <v>423102</v>
      </c>
      <c r="F116" s="67" t="s">
        <v>59</v>
      </c>
      <c r="G116" s="67">
        <v>130</v>
      </c>
      <c r="H116" s="69">
        <v>15</v>
      </c>
      <c r="I116" s="69">
        <v>1950</v>
      </c>
      <c r="J116" s="70">
        <v>0.22</v>
      </c>
      <c r="K116" s="68" t="s">
        <v>9097</v>
      </c>
    </row>
    <row r="117" spans="1:14" ht="15" customHeight="1">
      <c r="A117" s="4" t="s">
        <v>6573</v>
      </c>
      <c r="B117" s="4" t="s">
        <v>6574</v>
      </c>
      <c r="C117" s="67" t="s">
        <v>9098</v>
      </c>
      <c r="D117" s="68" t="s">
        <v>9099</v>
      </c>
      <c r="E117" s="67" t="s">
        <v>9100</v>
      </c>
      <c r="F117" s="67" t="s">
        <v>421</v>
      </c>
      <c r="G117" s="67">
        <v>8</v>
      </c>
      <c r="H117" s="69">
        <v>18</v>
      </c>
      <c r="I117" s="69">
        <v>144</v>
      </c>
      <c r="J117" s="70">
        <v>0.22</v>
      </c>
      <c r="K117" s="68"/>
    </row>
    <row r="118" spans="1:14" ht="15" customHeight="1">
      <c r="A118" s="65" t="s">
        <v>9278</v>
      </c>
      <c r="B118" s="66" t="s">
        <v>8776</v>
      </c>
      <c r="C118" s="67" t="s">
        <v>9101</v>
      </c>
      <c r="D118" s="68" t="s">
        <v>9102</v>
      </c>
      <c r="E118" s="67">
        <v>4019912</v>
      </c>
      <c r="F118" s="67" t="s">
        <v>59</v>
      </c>
      <c r="G118" s="67">
        <v>7</v>
      </c>
      <c r="H118" s="69">
        <v>27.5</v>
      </c>
      <c r="I118" s="69">
        <v>192.5</v>
      </c>
      <c r="J118" s="70">
        <v>0.22</v>
      </c>
      <c r="K118" s="68" t="s">
        <v>9103</v>
      </c>
      <c r="L118" s="72"/>
      <c r="M118" s="72"/>
      <c r="N118" s="72"/>
    </row>
    <row r="119" spans="1:14" ht="15" customHeight="1">
      <c r="A119" s="65" t="s">
        <v>9278</v>
      </c>
      <c r="B119" s="66" t="s">
        <v>8776</v>
      </c>
      <c r="C119" s="67" t="s">
        <v>9104</v>
      </c>
      <c r="D119" s="68" t="s">
        <v>9105</v>
      </c>
      <c r="E119" s="67">
        <v>423101</v>
      </c>
      <c r="F119" s="67" t="s">
        <v>59</v>
      </c>
      <c r="G119" s="67">
        <v>50</v>
      </c>
      <c r="H119" s="69">
        <v>9</v>
      </c>
      <c r="I119" s="69">
        <v>450</v>
      </c>
      <c r="J119" s="70">
        <v>0.22</v>
      </c>
      <c r="K119" s="68" t="s">
        <v>9106</v>
      </c>
    </row>
    <row r="120" spans="1:14" ht="15" customHeight="1">
      <c r="A120" s="65" t="s">
        <v>9278</v>
      </c>
      <c r="B120" s="66" t="s">
        <v>8776</v>
      </c>
      <c r="C120" s="67" t="s">
        <v>9107</v>
      </c>
      <c r="D120" s="68" t="s">
        <v>9108</v>
      </c>
      <c r="E120" s="67">
        <v>4020002</v>
      </c>
      <c r="F120" s="67" t="s">
        <v>59</v>
      </c>
      <c r="G120" s="67">
        <v>5</v>
      </c>
      <c r="H120" s="69">
        <v>15</v>
      </c>
      <c r="I120" s="69">
        <v>75</v>
      </c>
      <c r="J120" s="70">
        <v>0.22</v>
      </c>
      <c r="K120" s="68" t="s">
        <v>9109</v>
      </c>
    </row>
    <row r="121" spans="1:14" ht="15" customHeight="1">
      <c r="A121" s="65" t="s">
        <v>9278</v>
      </c>
      <c r="B121" s="66" t="s">
        <v>8776</v>
      </c>
      <c r="C121" s="67" t="s">
        <v>9110</v>
      </c>
      <c r="D121" s="68" t="s">
        <v>9111</v>
      </c>
      <c r="E121" s="67">
        <v>542005</v>
      </c>
      <c r="F121" s="67" t="s">
        <v>32</v>
      </c>
      <c r="G121" s="67">
        <v>2</v>
      </c>
      <c r="H121" s="69">
        <v>11</v>
      </c>
      <c r="I121" s="69">
        <v>22</v>
      </c>
      <c r="J121" s="70">
        <v>0.22</v>
      </c>
      <c r="K121" s="68" t="s">
        <v>9112</v>
      </c>
    </row>
    <row r="122" spans="1:14" ht="15" customHeight="1">
      <c r="A122" s="65" t="s">
        <v>5660</v>
      </c>
      <c r="B122" s="66" t="s">
        <v>8780</v>
      </c>
      <c r="C122" s="67" t="s">
        <v>9113</v>
      </c>
      <c r="D122" s="68" t="s">
        <v>9114</v>
      </c>
      <c r="E122" s="67" t="s">
        <v>9115</v>
      </c>
      <c r="F122" s="67" t="s">
        <v>32</v>
      </c>
      <c r="G122" s="67">
        <v>3</v>
      </c>
      <c r="H122" s="69">
        <v>14</v>
      </c>
      <c r="I122" s="69">
        <v>42</v>
      </c>
      <c r="J122" s="67">
        <v>22</v>
      </c>
      <c r="K122" s="68"/>
    </row>
    <row r="123" spans="1:14" ht="15" customHeight="1">
      <c r="A123" s="65" t="s">
        <v>5660</v>
      </c>
      <c r="B123" s="66" t="s">
        <v>8780</v>
      </c>
      <c r="C123" s="67" t="s">
        <v>9116</v>
      </c>
      <c r="D123" s="68" t="s">
        <v>9117</v>
      </c>
      <c r="E123" s="71">
        <v>70146</v>
      </c>
      <c r="F123" s="67" t="s">
        <v>59</v>
      </c>
      <c r="G123" s="67">
        <v>2</v>
      </c>
      <c r="H123" s="69">
        <v>38.799999999999997</v>
      </c>
      <c r="I123" s="69">
        <v>77.599999999999994</v>
      </c>
      <c r="J123" s="67">
        <v>22</v>
      </c>
      <c r="K123" s="68" t="s">
        <v>9118</v>
      </c>
    </row>
    <row r="124" spans="1:14" ht="15" customHeight="1">
      <c r="A124" s="4" t="s">
        <v>6573</v>
      </c>
      <c r="B124" s="4" t="s">
        <v>6574</v>
      </c>
      <c r="C124" s="67" t="s">
        <v>9119</v>
      </c>
      <c r="D124" s="68" t="s">
        <v>9120</v>
      </c>
      <c r="E124" s="67" t="s">
        <v>9121</v>
      </c>
      <c r="F124" s="67" t="s">
        <v>59</v>
      </c>
      <c r="G124" s="67">
        <v>172</v>
      </c>
      <c r="H124" s="69">
        <v>16</v>
      </c>
      <c r="I124" s="69">
        <v>2752</v>
      </c>
      <c r="J124" s="70">
        <v>0.22</v>
      </c>
      <c r="K124" s="68"/>
    </row>
    <row r="125" spans="1:14" ht="15" customHeight="1">
      <c r="A125" s="65" t="s">
        <v>5660</v>
      </c>
      <c r="B125" s="66" t="s">
        <v>8780</v>
      </c>
      <c r="C125" s="67" t="s">
        <v>9122</v>
      </c>
      <c r="D125" s="68" t="s">
        <v>9123</v>
      </c>
      <c r="E125" s="71">
        <v>210168</v>
      </c>
      <c r="F125" s="67" t="s">
        <v>32</v>
      </c>
      <c r="G125" s="67">
        <v>5</v>
      </c>
      <c r="H125" s="69">
        <v>210</v>
      </c>
      <c r="I125" s="69">
        <v>1050</v>
      </c>
      <c r="J125" s="67">
        <v>22</v>
      </c>
      <c r="K125" s="68"/>
    </row>
    <row r="126" spans="1:14" ht="15" customHeight="1">
      <c r="A126" s="65" t="s">
        <v>9278</v>
      </c>
      <c r="B126" s="66" t="s">
        <v>8776</v>
      </c>
      <c r="C126" s="67" t="s">
        <v>9124</v>
      </c>
      <c r="D126" s="68" t="s">
        <v>9125</v>
      </c>
      <c r="E126" s="67">
        <v>4120402</v>
      </c>
      <c r="F126" s="67" t="s">
        <v>59</v>
      </c>
      <c r="G126" s="67">
        <v>3</v>
      </c>
      <c r="H126" s="69">
        <v>12</v>
      </c>
      <c r="I126" s="69">
        <v>36</v>
      </c>
      <c r="J126" s="70">
        <v>0.22</v>
      </c>
      <c r="K126" s="68" t="s">
        <v>9126</v>
      </c>
    </row>
    <row r="127" spans="1:14" ht="15" customHeight="1">
      <c r="A127" s="4" t="s">
        <v>6573</v>
      </c>
      <c r="B127" s="4" t="s">
        <v>6574</v>
      </c>
      <c r="C127" s="67" t="s">
        <v>9127</v>
      </c>
      <c r="D127" s="68" t="s">
        <v>9128</v>
      </c>
      <c r="E127" s="67" t="s">
        <v>9129</v>
      </c>
      <c r="F127" s="67" t="s">
        <v>59</v>
      </c>
      <c r="G127" s="67">
        <v>3</v>
      </c>
      <c r="H127" s="69">
        <v>31</v>
      </c>
      <c r="I127" s="69">
        <v>93</v>
      </c>
      <c r="J127" s="70">
        <v>0.22</v>
      </c>
      <c r="K127" s="68"/>
    </row>
    <row r="128" spans="1:14" ht="15" customHeight="1">
      <c r="A128" s="65" t="s">
        <v>5660</v>
      </c>
      <c r="B128" s="66" t="s">
        <v>8780</v>
      </c>
      <c r="C128" s="67" t="s">
        <v>9130</v>
      </c>
      <c r="D128" s="68" t="s">
        <v>9131</v>
      </c>
      <c r="E128" s="71">
        <v>75222</v>
      </c>
      <c r="F128" s="67" t="s">
        <v>59</v>
      </c>
      <c r="G128" s="67">
        <v>4</v>
      </c>
      <c r="H128" s="69">
        <v>99.9</v>
      </c>
      <c r="I128" s="69">
        <v>399.6</v>
      </c>
      <c r="J128" s="67">
        <v>22</v>
      </c>
      <c r="K128" s="68" t="s">
        <v>9132</v>
      </c>
    </row>
    <row r="129" spans="1:14" ht="15" customHeight="1">
      <c r="A129" s="65" t="s">
        <v>5660</v>
      </c>
      <c r="B129" s="66" t="s">
        <v>8780</v>
      </c>
      <c r="C129" s="67" t="s">
        <v>9133</v>
      </c>
      <c r="D129" s="68" t="s">
        <v>9134</v>
      </c>
      <c r="E129" s="71">
        <v>70154</v>
      </c>
      <c r="F129" s="67" t="s">
        <v>59</v>
      </c>
      <c r="G129" s="67">
        <v>4</v>
      </c>
      <c r="H129" s="69">
        <v>38</v>
      </c>
      <c r="I129" s="69">
        <v>152</v>
      </c>
      <c r="J129" s="67">
        <v>22</v>
      </c>
      <c r="K129" s="68" t="s">
        <v>9135</v>
      </c>
    </row>
    <row r="130" spans="1:14" ht="15" customHeight="1">
      <c r="A130" s="65" t="s">
        <v>5660</v>
      </c>
      <c r="B130" s="66" t="s">
        <v>8780</v>
      </c>
      <c r="C130" s="67" t="s">
        <v>9136</v>
      </c>
      <c r="D130" s="68" t="s">
        <v>9137</v>
      </c>
      <c r="E130" s="71">
        <v>76093</v>
      </c>
      <c r="F130" s="67" t="s">
        <v>32</v>
      </c>
      <c r="G130" s="67">
        <v>6</v>
      </c>
      <c r="H130" s="69">
        <v>110</v>
      </c>
      <c r="I130" s="69">
        <v>660</v>
      </c>
      <c r="J130" s="67">
        <v>22</v>
      </c>
      <c r="K130" s="68"/>
    </row>
    <row r="131" spans="1:14" ht="15" customHeight="1">
      <c r="A131" s="4" t="s">
        <v>6573</v>
      </c>
      <c r="B131" s="4" t="s">
        <v>6574</v>
      </c>
      <c r="C131" s="67" t="s">
        <v>9138</v>
      </c>
      <c r="D131" s="68" t="s">
        <v>9139</v>
      </c>
      <c r="E131" s="67" t="s">
        <v>9140</v>
      </c>
      <c r="F131" s="67" t="s">
        <v>59</v>
      </c>
      <c r="G131" s="67">
        <v>11</v>
      </c>
      <c r="H131" s="69">
        <v>28</v>
      </c>
      <c r="I131" s="69">
        <v>308</v>
      </c>
      <c r="J131" s="70">
        <v>0.22</v>
      </c>
      <c r="K131" s="68"/>
      <c r="L131" s="72"/>
      <c r="M131" s="72"/>
      <c r="N131" s="72"/>
    </row>
    <row r="132" spans="1:14" ht="15" customHeight="1">
      <c r="A132" s="65" t="s">
        <v>9278</v>
      </c>
      <c r="B132" s="66" t="s">
        <v>8776</v>
      </c>
      <c r="C132" s="67" t="s">
        <v>9141</v>
      </c>
      <c r="D132" s="68" t="s">
        <v>9142</v>
      </c>
      <c r="E132" s="67">
        <v>4021372</v>
      </c>
      <c r="F132" s="67" t="s">
        <v>59</v>
      </c>
      <c r="G132" s="67">
        <v>1</v>
      </c>
      <c r="H132" s="69">
        <v>29.5</v>
      </c>
      <c r="I132" s="69">
        <v>29.5</v>
      </c>
      <c r="J132" s="70">
        <v>0.22</v>
      </c>
      <c r="K132" s="68" t="s">
        <v>9143</v>
      </c>
    </row>
    <row r="133" spans="1:14" ht="15" customHeight="1">
      <c r="A133" s="4" t="s">
        <v>6573</v>
      </c>
      <c r="B133" s="4" t="s">
        <v>6574</v>
      </c>
      <c r="C133" s="67" t="s">
        <v>9144</v>
      </c>
      <c r="D133" s="68" t="s">
        <v>9145</v>
      </c>
      <c r="E133" s="67" t="s">
        <v>9146</v>
      </c>
      <c r="F133" s="67" t="s">
        <v>59</v>
      </c>
      <c r="G133" s="67">
        <v>8</v>
      </c>
      <c r="H133" s="69">
        <v>23</v>
      </c>
      <c r="I133" s="69">
        <v>184</v>
      </c>
      <c r="J133" s="70">
        <v>0.22</v>
      </c>
      <c r="K133" s="68"/>
      <c r="L133" s="72"/>
      <c r="M133" s="72"/>
      <c r="N133" s="72"/>
    </row>
    <row r="134" spans="1:14" ht="15" customHeight="1">
      <c r="A134" s="65" t="s">
        <v>5660</v>
      </c>
      <c r="B134" s="66" t="s">
        <v>8780</v>
      </c>
      <c r="C134" s="67" t="s">
        <v>9147</v>
      </c>
      <c r="D134" s="68" t="s">
        <v>9148</v>
      </c>
      <c r="E134" s="71">
        <v>70130</v>
      </c>
      <c r="F134" s="67" t="s">
        <v>59</v>
      </c>
      <c r="G134" s="67">
        <v>1</v>
      </c>
      <c r="H134" s="69">
        <v>23.99</v>
      </c>
      <c r="I134" s="69">
        <v>23.99</v>
      </c>
      <c r="J134" s="67">
        <v>22</v>
      </c>
      <c r="K134" s="68" t="s">
        <v>9149</v>
      </c>
    </row>
    <row r="135" spans="1:14" ht="15" customHeight="1">
      <c r="A135" s="65" t="s">
        <v>9278</v>
      </c>
      <c r="B135" s="66" t="s">
        <v>8776</v>
      </c>
      <c r="C135" s="67" t="s">
        <v>9150</v>
      </c>
      <c r="D135" s="68" t="s">
        <v>9151</v>
      </c>
      <c r="E135" s="67">
        <v>4021452</v>
      </c>
      <c r="F135" s="67" t="s">
        <v>59</v>
      </c>
      <c r="G135" s="67">
        <v>7</v>
      </c>
      <c r="H135" s="69">
        <v>25.5</v>
      </c>
      <c r="I135" s="69">
        <v>178.5</v>
      </c>
      <c r="J135" s="70">
        <v>0.22</v>
      </c>
      <c r="K135" s="68" t="s">
        <v>9152</v>
      </c>
    </row>
    <row r="136" spans="1:14" ht="15" customHeight="1">
      <c r="A136" s="65" t="s">
        <v>9278</v>
      </c>
      <c r="B136" s="66" t="s">
        <v>8776</v>
      </c>
      <c r="C136" s="67" t="s">
        <v>9153</v>
      </c>
      <c r="D136" s="68" t="s">
        <v>9154</v>
      </c>
      <c r="E136" s="67">
        <v>5121502</v>
      </c>
      <c r="F136" s="67" t="s">
        <v>32</v>
      </c>
      <c r="G136" s="67">
        <v>8</v>
      </c>
      <c r="H136" s="69">
        <v>10</v>
      </c>
      <c r="I136" s="69">
        <v>20</v>
      </c>
      <c r="J136" s="70">
        <v>0.22</v>
      </c>
      <c r="K136" s="68" t="s">
        <v>9155</v>
      </c>
    </row>
    <row r="137" spans="1:14" ht="15" customHeight="1">
      <c r="A137" s="65" t="s">
        <v>9278</v>
      </c>
      <c r="B137" s="66" t="s">
        <v>8776</v>
      </c>
      <c r="C137" s="67" t="s">
        <v>9156</v>
      </c>
      <c r="D137" s="68" t="s">
        <v>9157</v>
      </c>
      <c r="E137" s="67">
        <v>4021552</v>
      </c>
      <c r="F137" s="67" t="s">
        <v>59</v>
      </c>
      <c r="G137" s="67">
        <v>5</v>
      </c>
      <c r="H137" s="69">
        <v>17</v>
      </c>
      <c r="I137" s="69">
        <v>85</v>
      </c>
      <c r="J137" s="70">
        <v>0.22</v>
      </c>
      <c r="K137" s="68" t="s">
        <v>9158</v>
      </c>
    </row>
    <row r="138" spans="1:14" ht="15" customHeight="1">
      <c r="A138" s="4" t="s">
        <v>6573</v>
      </c>
      <c r="B138" s="4" t="s">
        <v>6574</v>
      </c>
      <c r="C138" s="67" t="s">
        <v>9159</v>
      </c>
      <c r="D138" s="68" t="s">
        <v>9160</v>
      </c>
      <c r="E138" s="67" t="s">
        <v>9161</v>
      </c>
      <c r="F138" s="67" t="s">
        <v>59</v>
      </c>
      <c r="G138" s="67">
        <v>3</v>
      </c>
      <c r="H138" s="69">
        <v>22</v>
      </c>
      <c r="I138" s="69">
        <v>66</v>
      </c>
      <c r="J138" s="70">
        <v>0.22</v>
      </c>
      <c r="K138" s="68"/>
      <c r="L138" s="72"/>
      <c r="M138" s="72"/>
      <c r="N138" s="72"/>
    </row>
    <row r="139" spans="1:14" ht="15" customHeight="1">
      <c r="A139" s="65" t="s">
        <v>9278</v>
      </c>
      <c r="B139" s="66" t="s">
        <v>8776</v>
      </c>
      <c r="C139" s="67" t="s">
        <v>9162</v>
      </c>
      <c r="D139" s="68" t="s">
        <v>9163</v>
      </c>
      <c r="E139" s="67">
        <v>4021561</v>
      </c>
      <c r="F139" s="67" t="s">
        <v>59</v>
      </c>
      <c r="G139" s="67">
        <v>29</v>
      </c>
      <c r="H139" s="69">
        <v>18.5</v>
      </c>
      <c r="I139" s="69">
        <v>536.5</v>
      </c>
      <c r="J139" s="70">
        <v>0.22</v>
      </c>
      <c r="K139" s="68" t="s">
        <v>9164</v>
      </c>
      <c r="L139" s="72"/>
      <c r="M139" s="72"/>
      <c r="N139" s="72"/>
    </row>
    <row r="140" spans="1:14" ht="15" customHeight="1">
      <c r="A140" s="65" t="s">
        <v>5660</v>
      </c>
      <c r="B140" s="66" t="s">
        <v>8780</v>
      </c>
      <c r="C140" s="67" t="s">
        <v>9165</v>
      </c>
      <c r="D140" s="68" t="s">
        <v>9166</v>
      </c>
      <c r="E140" s="71">
        <v>70195</v>
      </c>
      <c r="F140" s="67" t="s">
        <v>59</v>
      </c>
      <c r="G140" s="67">
        <v>14</v>
      </c>
      <c r="H140" s="69">
        <v>24.99</v>
      </c>
      <c r="I140" s="69">
        <v>349.86</v>
      </c>
      <c r="J140" s="67">
        <v>22</v>
      </c>
      <c r="K140" s="68"/>
    </row>
    <row r="141" spans="1:14" ht="15" customHeight="1">
      <c r="A141" s="65" t="s">
        <v>5660</v>
      </c>
      <c r="B141" s="66" t="s">
        <v>8780</v>
      </c>
      <c r="C141" s="67" t="s">
        <v>9167</v>
      </c>
      <c r="D141" s="68" t="s">
        <v>9168</v>
      </c>
      <c r="E141" s="71">
        <v>70275</v>
      </c>
      <c r="F141" s="67" t="s">
        <v>59</v>
      </c>
      <c r="G141" s="67">
        <v>5</v>
      </c>
      <c r="H141" s="69">
        <v>29.99</v>
      </c>
      <c r="I141" s="69">
        <v>149.94999999999999</v>
      </c>
      <c r="J141" s="67">
        <v>22</v>
      </c>
      <c r="K141" s="68"/>
    </row>
    <row r="142" spans="1:14" ht="15" customHeight="1">
      <c r="A142" s="65" t="s">
        <v>9278</v>
      </c>
      <c r="B142" s="66" t="s">
        <v>8776</v>
      </c>
      <c r="C142" s="67" t="s">
        <v>9169</v>
      </c>
      <c r="D142" s="68" t="s">
        <v>9170</v>
      </c>
      <c r="E142" s="67">
        <v>42111801</v>
      </c>
      <c r="F142" s="67" t="s">
        <v>59</v>
      </c>
      <c r="G142" s="67">
        <v>3</v>
      </c>
      <c r="H142" s="69">
        <v>9.5</v>
      </c>
      <c r="I142" s="69">
        <v>47.5</v>
      </c>
      <c r="J142" s="70">
        <v>0.22</v>
      </c>
      <c r="K142" s="68" t="s">
        <v>9171</v>
      </c>
    </row>
    <row r="143" spans="1:14" ht="15" customHeight="1">
      <c r="A143" s="65" t="s">
        <v>9278</v>
      </c>
      <c r="B143" s="66" t="s">
        <v>8776</v>
      </c>
      <c r="C143" s="67" t="s">
        <v>9172</v>
      </c>
      <c r="D143" s="68" t="s">
        <v>9173</v>
      </c>
      <c r="E143" s="67">
        <v>42211601</v>
      </c>
      <c r="F143" s="67" t="s">
        <v>15</v>
      </c>
      <c r="G143" s="67">
        <v>3</v>
      </c>
      <c r="H143" s="69">
        <v>12</v>
      </c>
      <c r="I143" s="69">
        <v>36</v>
      </c>
      <c r="J143" s="70">
        <v>0.22</v>
      </c>
      <c r="K143" s="68" t="s">
        <v>9174</v>
      </c>
      <c r="L143" s="72"/>
      <c r="M143" s="72"/>
      <c r="N143" s="72"/>
    </row>
    <row r="144" spans="1:14" ht="15" customHeight="1">
      <c r="A144" s="65" t="s">
        <v>9278</v>
      </c>
      <c r="B144" s="66" t="s">
        <v>8776</v>
      </c>
      <c r="C144" s="67" t="s">
        <v>9175</v>
      </c>
      <c r="D144" s="68" t="s">
        <v>9176</v>
      </c>
      <c r="E144" s="67">
        <v>4021752</v>
      </c>
      <c r="F144" s="67" t="s">
        <v>32</v>
      </c>
      <c r="G144" s="67">
        <v>1</v>
      </c>
      <c r="H144" s="69">
        <v>30</v>
      </c>
      <c r="I144" s="69">
        <v>30</v>
      </c>
      <c r="J144" s="70">
        <v>0.22</v>
      </c>
      <c r="K144" s="68" t="s">
        <v>9177</v>
      </c>
    </row>
    <row r="145" spans="1:14" ht="15" customHeight="1">
      <c r="A145" s="4" t="s">
        <v>6573</v>
      </c>
      <c r="B145" s="4" t="s">
        <v>6574</v>
      </c>
      <c r="C145" s="67" t="s">
        <v>9178</v>
      </c>
      <c r="D145" s="68" t="s">
        <v>9179</v>
      </c>
      <c r="E145" s="67" t="s">
        <v>9180</v>
      </c>
      <c r="F145" s="67" t="s">
        <v>59</v>
      </c>
      <c r="G145" s="67">
        <v>10</v>
      </c>
      <c r="H145" s="69">
        <v>28</v>
      </c>
      <c r="I145" s="69">
        <v>280</v>
      </c>
      <c r="J145" s="70">
        <v>0.22</v>
      </c>
      <c r="K145" s="68"/>
    </row>
    <row r="146" spans="1:14" ht="15" customHeight="1">
      <c r="A146" s="65" t="s">
        <v>5660</v>
      </c>
      <c r="B146" s="66" t="s">
        <v>8780</v>
      </c>
      <c r="C146" s="67" t="s">
        <v>9181</v>
      </c>
      <c r="D146" s="68" t="s">
        <v>9182</v>
      </c>
      <c r="E146" s="71">
        <v>70200</v>
      </c>
      <c r="F146" s="67" t="s">
        <v>59</v>
      </c>
      <c r="G146" s="67">
        <v>9</v>
      </c>
      <c r="H146" s="69">
        <v>24.9</v>
      </c>
      <c r="I146" s="69">
        <v>224.1</v>
      </c>
      <c r="J146" s="67">
        <v>22</v>
      </c>
      <c r="K146" s="68" t="s">
        <v>9183</v>
      </c>
      <c r="L146" s="72"/>
      <c r="M146" s="72"/>
      <c r="N146" s="72"/>
    </row>
    <row r="147" spans="1:14" ht="15" customHeight="1">
      <c r="A147" s="65" t="s">
        <v>5660</v>
      </c>
      <c r="B147" s="66" t="s">
        <v>8780</v>
      </c>
      <c r="C147" s="67" t="s">
        <v>9184</v>
      </c>
      <c r="D147" s="68" t="s">
        <v>9185</v>
      </c>
      <c r="E147" s="71">
        <v>70315</v>
      </c>
      <c r="F147" s="67" t="s">
        <v>59</v>
      </c>
      <c r="G147" s="67">
        <v>9</v>
      </c>
      <c r="H147" s="69">
        <v>23.99</v>
      </c>
      <c r="I147" s="69">
        <v>215.91</v>
      </c>
      <c r="J147" s="67">
        <v>22</v>
      </c>
      <c r="K147" s="68" t="s">
        <v>9186</v>
      </c>
    </row>
    <row r="148" spans="1:14" ht="15" customHeight="1">
      <c r="A148" s="65" t="s">
        <v>5660</v>
      </c>
      <c r="B148" s="66" t="s">
        <v>8780</v>
      </c>
      <c r="C148" s="67" t="s">
        <v>9187</v>
      </c>
      <c r="D148" s="68" t="s">
        <v>9188</v>
      </c>
      <c r="E148" s="71">
        <v>75205</v>
      </c>
      <c r="F148" s="67" t="s">
        <v>59</v>
      </c>
      <c r="G148" s="67">
        <v>24</v>
      </c>
      <c r="H148" s="69">
        <v>28.9</v>
      </c>
      <c r="I148" s="69">
        <v>693.6</v>
      </c>
      <c r="J148" s="67">
        <v>22</v>
      </c>
      <c r="K148" s="68"/>
    </row>
    <row r="149" spans="1:14" ht="15" customHeight="1">
      <c r="A149" s="65" t="s">
        <v>9278</v>
      </c>
      <c r="B149" s="66" t="s">
        <v>8776</v>
      </c>
      <c r="C149" s="67" t="s">
        <v>9189</v>
      </c>
      <c r="D149" s="68" t="s">
        <v>9190</v>
      </c>
      <c r="E149" s="67">
        <v>4122202</v>
      </c>
      <c r="F149" s="67" t="s">
        <v>59</v>
      </c>
      <c r="G149" s="67">
        <v>9</v>
      </c>
      <c r="H149" s="69">
        <v>14.5</v>
      </c>
      <c r="I149" s="69">
        <v>130.5</v>
      </c>
      <c r="J149" s="70">
        <v>0.22</v>
      </c>
      <c r="K149" s="68" t="s">
        <v>9191</v>
      </c>
    </row>
    <row r="150" spans="1:14" ht="15" customHeight="1">
      <c r="A150" s="65" t="s">
        <v>9278</v>
      </c>
      <c r="B150" s="66" t="s">
        <v>8776</v>
      </c>
      <c r="C150" s="67" t="s">
        <v>9192</v>
      </c>
      <c r="D150" s="68" t="s">
        <v>9193</v>
      </c>
      <c r="E150" s="67">
        <v>4022702</v>
      </c>
      <c r="F150" s="67" t="s">
        <v>59</v>
      </c>
      <c r="G150" s="67">
        <v>7</v>
      </c>
      <c r="H150" s="69">
        <v>36.799999999999997</v>
      </c>
      <c r="I150" s="69">
        <v>257.60000000000002</v>
      </c>
      <c r="J150" s="70">
        <v>0.22</v>
      </c>
      <c r="K150" s="68" t="s">
        <v>9194</v>
      </c>
    </row>
    <row r="151" spans="1:14">
      <c r="B151" s="66" t="s">
        <v>9277</v>
      </c>
      <c r="C151" s="67"/>
      <c r="D151" s="68"/>
      <c r="E151" s="67"/>
      <c r="F151" s="67"/>
      <c r="G151" s="67"/>
      <c r="H151" s="74"/>
      <c r="I151" s="74"/>
      <c r="J151" s="67"/>
      <c r="K151" s="68"/>
    </row>
    <row r="152" spans="1:14">
      <c r="A152" s="65" t="s">
        <v>9278</v>
      </c>
      <c r="B152" s="66" t="s">
        <v>8776</v>
      </c>
      <c r="C152" s="67" t="s">
        <v>9195</v>
      </c>
      <c r="D152" s="68" t="s">
        <v>9196</v>
      </c>
      <c r="E152" s="67">
        <v>4016052</v>
      </c>
      <c r="F152" s="67" t="s">
        <v>59</v>
      </c>
      <c r="G152" s="67">
        <v>30</v>
      </c>
      <c r="H152" s="75">
        <v>47</v>
      </c>
      <c r="I152" s="75">
        <v>1410</v>
      </c>
      <c r="J152" s="70">
        <v>0.22</v>
      </c>
      <c r="K152" s="68" t="s">
        <v>9197</v>
      </c>
    </row>
    <row r="153" spans="1:14">
      <c r="A153" s="65" t="s">
        <v>9278</v>
      </c>
      <c r="B153" s="66" t="s">
        <v>8776</v>
      </c>
      <c r="C153" s="67" t="s">
        <v>9198</v>
      </c>
      <c r="D153" s="68" t="s">
        <v>9199</v>
      </c>
      <c r="E153" s="67">
        <v>423501</v>
      </c>
      <c r="F153" s="67" t="s">
        <v>59</v>
      </c>
      <c r="G153" s="67">
        <v>70</v>
      </c>
      <c r="H153" s="75">
        <v>13.5</v>
      </c>
      <c r="I153" s="75">
        <v>945</v>
      </c>
      <c r="J153" s="70">
        <v>0.22</v>
      </c>
      <c r="K153" s="68" t="s">
        <v>9200</v>
      </c>
    </row>
    <row r="154" spans="1:14">
      <c r="A154" s="4" t="s">
        <v>6573</v>
      </c>
      <c r="B154" s="4" t="s">
        <v>6574</v>
      </c>
      <c r="C154" s="77" t="s">
        <v>9201</v>
      </c>
      <c r="D154" s="76" t="s">
        <v>9202</v>
      </c>
      <c r="E154" s="78" t="s">
        <v>9203</v>
      </c>
      <c r="F154" s="76" t="s">
        <v>59</v>
      </c>
      <c r="G154" s="77">
        <v>15</v>
      </c>
      <c r="H154" s="79">
        <v>39</v>
      </c>
      <c r="I154" s="79">
        <v>585</v>
      </c>
      <c r="J154" s="76">
        <v>0.22</v>
      </c>
      <c r="K154" s="76"/>
    </row>
    <row r="155" spans="1:14">
      <c r="A155" s="4" t="s">
        <v>6573</v>
      </c>
      <c r="B155" s="4" t="s">
        <v>6574</v>
      </c>
      <c r="C155" s="67" t="s">
        <v>9204</v>
      </c>
      <c r="D155" s="68" t="s">
        <v>9205</v>
      </c>
      <c r="E155" s="67" t="s">
        <v>9206</v>
      </c>
      <c r="F155" s="67" t="s">
        <v>59</v>
      </c>
      <c r="G155" s="67">
        <v>21</v>
      </c>
      <c r="H155" s="75">
        <v>20</v>
      </c>
      <c r="I155" s="75">
        <v>420</v>
      </c>
      <c r="J155" s="70">
        <v>0.22</v>
      </c>
      <c r="K155" s="68" t="s">
        <v>9207</v>
      </c>
    </row>
    <row r="156" spans="1:14">
      <c r="A156" s="65" t="s">
        <v>5660</v>
      </c>
      <c r="B156" s="66" t="s">
        <v>8780</v>
      </c>
      <c r="C156" s="67" t="s">
        <v>9209</v>
      </c>
      <c r="D156" s="68" t="s">
        <v>9210</v>
      </c>
      <c r="E156" s="71">
        <v>70033</v>
      </c>
      <c r="F156" s="67" t="s">
        <v>59</v>
      </c>
      <c r="G156" s="67">
        <v>7</v>
      </c>
      <c r="H156" s="69">
        <v>37</v>
      </c>
      <c r="I156" s="69">
        <v>259</v>
      </c>
      <c r="J156" s="67">
        <v>22</v>
      </c>
      <c r="K156" s="68"/>
    </row>
    <row r="157" spans="1:14">
      <c r="A157" s="65" t="s">
        <v>5660</v>
      </c>
      <c r="B157" s="66" t="s">
        <v>8780</v>
      </c>
      <c r="C157" s="67" t="s">
        <v>9211</v>
      </c>
      <c r="D157" s="68" t="s">
        <v>9212</v>
      </c>
      <c r="E157" s="71">
        <v>76311</v>
      </c>
      <c r="F157" s="67" t="s">
        <v>59</v>
      </c>
      <c r="G157" s="67">
        <v>15</v>
      </c>
      <c r="H157" s="69">
        <v>29</v>
      </c>
      <c r="I157" s="69">
        <v>435</v>
      </c>
      <c r="J157" s="67">
        <v>22</v>
      </c>
      <c r="K157" s="68"/>
    </row>
    <row r="158" spans="1:14">
      <c r="A158" s="65" t="s">
        <v>5660</v>
      </c>
      <c r="B158" s="66" t="s">
        <v>8780</v>
      </c>
      <c r="C158" s="67" t="s">
        <v>9213</v>
      </c>
      <c r="D158" s="68" t="s">
        <v>9214</v>
      </c>
      <c r="E158" s="71">
        <v>70028</v>
      </c>
      <c r="F158" s="67" t="s">
        <v>59</v>
      </c>
      <c r="G158" s="67">
        <v>14</v>
      </c>
      <c r="H158" s="69">
        <v>29</v>
      </c>
      <c r="I158" s="69">
        <v>406</v>
      </c>
      <c r="J158" s="67">
        <v>22</v>
      </c>
      <c r="K158" s="68" t="s">
        <v>9215</v>
      </c>
    </row>
    <row r="159" spans="1:14">
      <c r="A159" s="65" t="s">
        <v>5660</v>
      </c>
      <c r="B159" s="66" t="s">
        <v>8780</v>
      </c>
      <c r="C159" s="67" t="s">
        <v>9211</v>
      </c>
      <c r="D159" s="68" t="s">
        <v>9212</v>
      </c>
      <c r="E159" s="71">
        <v>76311</v>
      </c>
      <c r="F159" s="67" t="s">
        <v>59</v>
      </c>
      <c r="G159" s="67">
        <v>15</v>
      </c>
      <c r="H159" s="69">
        <v>29</v>
      </c>
      <c r="I159" s="69">
        <v>435</v>
      </c>
      <c r="J159" s="67">
        <v>22</v>
      </c>
      <c r="K159" s="68"/>
    </row>
    <row r="160" spans="1:14">
      <c r="A160" s="65" t="s">
        <v>9278</v>
      </c>
      <c r="B160" s="66" t="s">
        <v>8776</v>
      </c>
      <c r="C160" s="67" t="s">
        <v>9216</v>
      </c>
      <c r="D160" s="68" t="s">
        <v>9217</v>
      </c>
      <c r="E160" s="67">
        <v>4013022</v>
      </c>
      <c r="F160" s="67" t="s">
        <v>59</v>
      </c>
      <c r="G160" s="67">
        <v>8</v>
      </c>
      <c r="H160" s="69">
        <v>26.5</v>
      </c>
      <c r="I160" s="69">
        <v>212</v>
      </c>
      <c r="J160" s="70">
        <v>0.22</v>
      </c>
      <c r="K160" s="68" t="s">
        <v>9218</v>
      </c>
    </row>
    <row r="161" spans="1:11">
      <c r="A161" s="65" t="s">
        <v>9278</v>
      </c>
      <c r="B161" s="66" t="s">
        <v>8776</v>
      </c>
      <c r="C161" s="67" t="s">
        <v>9219</v>
      </c>
      <c r="D161" s="68" t="s">
        <v>9220</v>
      </c>
      <c r="E161" s="67">
        <v>4240011</v>
      </c>
      <c r="F161" s="67" t="s">
        <v>59</v>
      </c>
      <c r="G161" s="67">
        <v>11</v>
      </c>
      <c r="H161" s="69">
        <v>23</v>
      </c>
      <c r="I161" s="69">
        <v>253</v>
      </c>
      <c r="J161" s="70">
        <v>0.22</v>
      </c>
      <c r="K161" s="68" t="s">
        <v>9221</v>
      </c>
    </row>
    <row r="162" spans="1:11">
      <c r="A162" s="65" t="s">
        <v>9278</v>
      </c>
      <c r="B162" s="66" t="s">
        <v>8776</v>
      </c>
      <c r="C162" s="67" t="s">
        <v>9222</v>
      </c>
      <c r="D162" s="68" t="s">
        <v>9223</v>
      </c>
      <c r="E162" s="67">
        <v>4021582</v>
      </c>
      <c r="F162" s="67" t="s">
        <v>59</v>
      </c>
      <c r="G162" s="67">
        <v>7</v>
      </c>
      <c r="H162" s="69">
        <v>27</v>
      </c>
      <c r="I162" s="69">
        <v>189</v>
      </c>
      <c r="J162" s="70">
        <v>0.22</v>
      </c>
      <c r="K162" s="68" t="s">
        <v>9224</v>
      </c>
    </row>
    <row r="163" spans="1:11">
      <c r="A163" s="65" t="s">
        <v>9278</v>
      </c>
      <c r="B163" s="66" t="s">
        <v>8776</v>
      </c>
      <c r="C163" s="67" t="s">
        <v>9204</v>
      </c>
      <c r="D163" s="68" t="s">
        <v>9205</v>
      </c>
      <c r="E163" s="67">
        <v>4240002</v>
      </c>
      <c r="F163" s="67" t="s">
        <v>59</v>
      </c>
      <c r="G163" s="67">
        <v>21</v>
      </c>
      <c r="H163" s="69">
        <v>30.5</v>
      </c>
      <c r="I163" s="69">
        <v>640.5</v>
      </c>
      <c r="J163" s="70">
        <v>0.22</v>
      </c>
      <c r="K163" s="68" t="s">
        <v>9208</v>
      </c>
    </row>
    <row r="164" spans="1:11">
      <c r="A164" s="4" t="s">
        <v>6573</v>
      </c>
      <c r="B164" s="4" t="s">
        <v>6574</v>
      </c>
      <c r="C164" s="67" t="s">
        <v>9225</v>
      </c>
      <c r="D164" s="68" t="s">
        <v>9226</v>
      </c>
      <c r="E164" s="67" t="s">
        <v>8856</v>
      </c>
      <c r="F164" s="67" t="s">
        <v>59</v>
      </c>
      <c r="G164" s="67">
        <v>4</v>
      </c>
      <c r="H164" s="69">
        <v>30</v>
      </c>
      <c r="I164" s="69">
        <v>120</v>
      </c>
      <c r="J164" s="70">
        <v>0.22</v>
      </c>
      <c r="K164" s="68"/>
    </row>
    <row r="165" spans="1:11">
      <c r="A165" s="4" t="s">
        <v>6573</v>
      </c>
      <c r="B165" s="4" t="s">
        <v>6574</v>
      </c>
      <c r="C165" s="67" t="s">
        <v>9227</v>
      </c>
      <c r="D165" s="68" t="s">
        <v>9228</v>
      </c>
      <c r="E165" s="67" t="s">
        <v>9229</v>
      </c>
      <c r="F165" s="67" t="s">
        <v>59</v>
      </c>
      <c r="G165" s="67">
        <v>10</v>
      </c>
      <c r="H165" s="69">
        <v>18</v>
      </c>
      <c r="I165" s="69">
        <v>180</v>
      </c>
      <c r="J165" s="70">
        <v>0.22</v>
      </c>
      <c r="K165" s="68"/>
    </row>
    <row r="166" spans="1:11">
      <c r="A166" s="65" t="s">
        <v>9278</v>
      </c>
      <c r="B166" s="66" t="s">
        <v>8776</v>
      </c>
      <c r="C166" s="67" t="s">
        <v>9230</v>
      </c>
      <c r="D166" s="68" t="s">
        <v>9231</v>
      </c>
      <c r="E166" s="67">
        <v>4011362</v>
      </c>
      <c r="F166" s="67" t="s">
        <v>59</v>
      </c>
      <c r="G166" s="67">
        <v>9</v>
      </c>
      <c r="H166" s="69">
        <v>27.5</v>
      </c>
      <c r="I166" s="69">
        <v>247.5</v>
      </c>
      <c r="J166" s="70">
        <v>0.22</v>
      </c>
      <c r="K166" s="68" t="s">
        <v>9232</v>
      </c>
    </row>
    <row r="167" spans="1:11">
      <c r="A167" s="65" t="s">
        <v>9278</v>
      </c>
      <c r="B167" s="66" t="s">
        <v>8776</v>
      </c>
      <c r="C167" s="67" t="s">
        <v>9233</v>
      </c>
      <c r="D167" s="68" t="s">
        <v>9234</v>
      </c>
      <c r="E167" s="67">
        <v>4240021</v>
      </c>
      <c r="F167" s="67" t="s">
        <v>59</v>
      </c>
      <c r="G167" s="67">
        <v>10</v>
      </c>
      <c r="H167" s="69">
        <v>19.5</v>
      </c>
      <c r="I167" s="69">
        <v>195</v>
      </c>
      <c r="J167" s="70">
        <v>0.22</v>
      </c>
      <c r="K167" s="68" t="s">
        <v>9235</v>
      </c>
    </row>
    <row r="168" spans="1:11">
      <c r="A168" s="65" t="s">
        <v>9278</v>
      </c>
      <c r="B168" s="66" t="s">
        <v>8776</v>
      </c>
      <c r="C168" s="80" t="s">
        <v>9236</v>
      </c>
      <c r="D168" s="81" t="s">
        <v>9237</v>
      </c>
      <c r="E168" s="80">
        <v>4240016</v>
      </c>
      <c r="F168" s="80" t="s">
        <v>59</v>
      </c>
      <c r="G168" s="80">
        <v>5</v>
      </c>
      <c r="H168" s="82">
        <v>21</v>
      </c>
      <c r="I168" s="82">
        <v>105</v>
      </c>
      <c r="J168" s="83">
        <v>0.22</v>
      </c>
      <c r="K168" s="81" t="s">
        <v>9238</v>
      </c>
    </row>
    <row r="169" spans="1:11">
      <c r="A169" s="65" t="s">
        <v>9278</v>
      </c>
      <c r="B169" s="66" t="s">
        <v>8776</v>
      </c>
      <c r="C169" s="67" t="s">
        <v>9239</v>
      </c>
      <c r="D169" s="68" t="s">
        <v>9240</v>
      </c>
      <c r="E169" s="67">
        <v>4013932</v>
      </c>
      <c r="F169" s="67" t="s">
        <v>32</v>
      </c>
      <c r="G169" s="67">
        <v>12</v>
      </c>
      <c r="H169" s="69">
        <v>35</v>
      </c>
      <c r="I169" s="69">
        <v>420</v>
      </c>
      <c r="J169" s="70">
        <v>0.22</v>
      </c>
      <c r="K169" s="68" t="s">
        <v>9241</v>
      </c>
    </row>
    <row r="170" spans="1:11">
      <c r="A170" s="65" t="s">
        <v>9278</v>
      </c>
      <c r="B170" s="66" t="s">
        <v>8776</v>
      </c>
      <c r="C170" s="67" t="s">
        <v>9242</v>
      </c>
      <c r="D170" s="68" t="s">
        <v>9243</v>
      </c>
      <c r="E170" s="67">
        <v>4240003</v>
      </c>
      <c r="F170" s="67" t="s">
        <v>59</v>
      </c>
      <c r="G170" s="67">
        <v>19</v>
      </c>
      <c r="H170" s="69">
        <v>20.5</v>
      </c>
      <c r="I170" s="69">
        <v>389.5</v>
      </c>
      <c r="J170" s="70">
        <v>0.22</v>
      </c>
      <c r="K170" s="68" t="s">
        <v>9244</v>
      </c>
    </row>
    <row r="171" spans="1:11">
      <c r="A171" s="65" t="s">
        <v>9278</v>
      </c>
      <c r="B171" s="66" t="s">
        <v>8776</v>
      </c>
      <c r="C171" s="67" t="s">
        <v>9245</v>
      </c>
      <c r="D171" s="68" t="s">
        <v>9246</v>
      </c>
      <c r="E171" s="67">
        <v>4020052</v>
      </c>
      <c r="F171" s="67" t="s">
        <v>59</v>
      </c>
      <c r="G171" s="67">
        <v>7</v>
      </c>
      <c r="H171" s="69">
        <v>16.5</v>
      </c>
      <c r="I171" s="69">
        <v>115.5</v>
      </c>
      <c r="J171" s="70">
        <v>0.22</v>
      </c>
      <c r="K171" s="68" t="s">
        <v>9247</v>
      </c>
    </row>
    <row r="172" spans="1:11">
      <c r="A172" s="65" t="s">
        <v>9278</v>
      </c>
      <c r="B172" s="66" t="s">
        <v>8776</v>
      </c>
      <c r="C172" s="67" t="s">
        <v>9242</v>
      </c>
      <c r="D172" s="68" t="s">
        <v>9243</v>
      </c>
      <c r="E172" s="67">
        <v>4240003</v>
      </c>
      <c r="F172" s="67" t="s">
        <v>59</v>
      </c>
      <c r="G172" s="67">
        <v>19</v>
      </c>
      <c r="H172" s="69">
        <v>20.5</v>
      </c>
      <c r="I172" s="69">
        <v>389.5</v>
      </c>
      <c r="J172" s="70">
        <v>0.22</v>
      </c>
      <c r="K172" s="68" t="s">
        <v>9244</v>
      </c>
    </row>
    <row r="173" spans="1:11">
      <c r="A173" s="65" t="s">
        <v>5660</v>
      </c>
      <c r="B173" s="66" t="s">
        <v>8780</v>
      </c>
      <c r="C173" s="67" t="s">
        <v>9248</v>
      </c>
      <c r="D173" s="68" t="s">
        <v>9249</v>
      </c>
      <c r="E173" s="71">
        <v>70431</v>
      </c>
      <c r="F173" s="67" t="s">
        <v>59</v>
      </c>
      <c r="G173" s="67">
        <v>15</v>
      </c>
      <c r="H173" s="69">
        <v>29.9</v>
      </c>
      <c r="I173" s="69">
        <v>807.3</v>
      </c>
      <c r="J173" s="67">
        <v>22</v>
      </c>
      <c r="K173" s="68" t="s">
        <v>9250</v>
      </c>
    </row>
    <row r="174" spans="1:11">
      <c r="A174" s="65" t="s">
        <v>5660</v>
      </c>
      <c r="B174" s="66" t="s">
        <v>8780</v>
      </c>
      <c r="C174" s="67" t="s">
        <v>9242</v>
      </c>
      <c r="D174" s="68" t="s">
        <v>9243</v>
      </c>
      <c r="E174" s="71">
        <v>76005</v>
      </c>
      <c r="F174" s="67" t="s">
        <v>59</v>
      </c>
      <c r="G174" s="67">
        <v>19</v>
      </c>
      <c r="H174" s="69">
        <v>25</v>
      </c>
      <c r="I174" s="69">
        <v>475</v>
      </c>
      <c r="J174" s="67">
        <v>22</v>
      </c>
      <c r="K174" s="68"/>
    </row>
    <row r="175" spans="1:11">
      <c r="A175" s="65" t="s">
        <v>9278</v>
      </c>
      <c r="B175" s="66" t="s">
        <v>8776</v>
      </c>
      <c r="C175" s="67" t="s">
        <v>9251</v>
      </c>
      <c r="D175" s="68" t="s">
        <v>9252</v>
      </c>
      <c r="E175" s="67" t="s">
        <v>9041</v>
      </c>
      <c r="F175" s="67" t="s">
        <v>59</v>
      </c>
      <c r="G175" s="67">
        <v>5</v>
      </c>
      <c r="H175" s="69">
        <v>33</v>
      </c>
      <c r="I175" s="69">
        <v>165</v>
      </c>
      <c r="J175" s="70">
        <v>0.22</v>
      </c>
      <c r="K175" s="68" t="s">
        <v>9253</v>
      </c>
    </row>
    <row r="176" spans="1:11">
      <c r="A176" s="65" t="s">
        <v>9278</v>
      </c>
      <c r="B176" s="66" t="s">
        <v>8776</v>
      </c>
      <c r="C176" s="67" t="s">
        <v>9254</v>
      </c>
      <c r="D176" s="68" t="s">
        <v>9255</v>
      </c>
      <c r="E176" s="67">
        <v>4240045</v>
      </c>
      <c r="F176" s="67" t="s">
        <v>59</v>
      </c>
      <c r="G176" s="67">
        <v>28</v>
      </c>
      <c r="H176" s="69">
        <v>21.5</v>
      </c>
      <c r="I176" s="69">
        <v>602</v>
      </c>
      <c r="J176" s="70">
        <v>0.22</v>
      </c>
      <c r="K176" s="68" t="s">
        <v>9256</v>
      </c>
    </row>
    <row r="177" spans="1:11">
      <c r="A177" s="65" t="s">
        <v>9278</v>
      </c>
      <c r="B177" s="66" t="s">
        <v>8776</v>
      </c>
      <c r="C177" s="67" t="s">
        <v>9257</v>
      </c>
      <c r="D177" s="68" t="s">
        <v>9258</v>
      </c>
      <c r="E177" s="67">
        <v>4019822</v>
      </c>
      <c r="F177" s="67" t="s">
        <v>59</v>
      </c>
      <c r="G177" s="67">
        <v>14</v>
      </c>
      <c r="H177" s="69">
        <v>27.5</v>
      </c>
      <c r="I177" s="69">
        <v>385</v>
      </c>
      <c r="J177" s="70">
        <v>0.22</v>
      </c>
      <c r="K177" s="68" t="s">
        <v>9259</v>
      </c>
    </row>
    <row r="178" spans="1:11">
      <c r="A178" s="65" t="s">
        <v>9278</v>
      </c>
      <c r="B178" s="66" t="s">
        <v>8776</v>
      </c>
      <c r="C178" s="67" t="s">
        <v>9254</v>
      </c>
      <c r="D178" s="68" t="s">
        <v>9255</v>
      </c>
      <c r="E178" s="67">
        <v>4240045</v>
      </c>
      <c r="F178" s="67" t="s">
        <v>59</v>
      </c>
      <c r="G178" s="67">
        <v>28</v>
      </c>
      <c r="H178" s="69">
        <v>21.5</v>
      </c>
      <c r="I178" s="69">
        <v>602</v>
      </c>
      <c r="J178" s="70">
        <v>0.22</v>
      </c>
      <c r="K178" s="68" t="s">
        <v>9256</v>
      </c>
    </row>
    <row r="179" spans="1:11">
      <c r="A179" s="4" t="s">
        <v>6573</v>
      </c>
      <c r="B179" s="4" t="s">
        <v>6574</v>
      </c>
      <c r="C179" s="67" t="s">
        <v>9260</v>
      </c>
      <c r="D179" s="68" t="s">
        <v>9261</v>
      </c>
      <c r="E179" s="67" t="s">
        <v>9262</v>
      </c>
      <c r="F179" s="67" t="s">
        <v>59</v>
      </c>
      <c r="G179" s="67">
        <v>8</v>
      </c>
      <c r="H179" s="69">
        <v>29</v>
      </c>
      <c r="I179" s="69">
        <v>232</v>
      </c>
      <c r="J179" s="70">
        <v>0.22</v>
      </c>
      <c r="K179" s="68"/>
    </row>
    <row r="180" spans="1:11">
      <c r="A180" s="4" t="s">
        <v>6573</v>
      </c>
      <c r="B180" s="4" t="s">
        <v>6574</v>
      </c>
      <c r="C180" s="67" t="s">
        <v>9263</v>
      </c>
      <c r="D180" s="68" t="s">
        <v>9264</v>
      </c>
      <c r="E180" s="67" t="s">
        <v>9265</v>
      </c>
      <c r="F180" s="67" t="s">
        <v>59</v>
      </c>
      <c r="G180" s="67">
        <v>13</v>
      </c>
      <c r="H180" s="69">
        <v>22</v>
      </c>
      <c r="I180" s="69">
        <v>286</v>
      </c>
      <c r="J180" s="70">
        <v>0.22</v>
      </c>
      <c r="K180" s="68"/>
    </row>
    <row r="181" spans="1:11">
      <c r="A181" s="65" t="s">
        <v>5660</v>
      </c>
      <c r="B181" s="66" t="s">
        <v>8780</v>
      </c>
      <c r="C181" s="67" t="s">
        <v>9260</v>
      </c>
      <c r="D181" s="68" t="s">
        <v>9261</v>
      </c>
      <c r="E181" s="71">
        <v>70758</v>
      </c>
      <c r="F181" s="67" t="s">
        <v>59</v>
      </c>
      <c r="G181" s="67">
        <v>8</v>
      </c>
      <c r="H181" s="69">
        <v>27.99</v>
      </c>
      <c r="I181" s="69">
        <v>223.92</v>
      </c>
      <c r="J181" s="67">
        <v>22</v>
      </c>
      <c r="K181" s="68"/>
    </row>
    <row r="182" spans="1:11">
      <c r="A182" s="65" t="s">
        <v>5660</v>
      </c>
      <c r="B182" s="66" t="s">
        <v>8780</v>
      </c>
      <c r="C182" s="67" t="s">
        <v>9266</v>
      </c>
      <c r="D182" s="68" t="s">
        <v>9267</v>
      </c>
      <c r="E182" s="71">
        <v>76504</v>
      </c>
      <c r="F182" s="67" t="s">
        <v>59</v>
      </c>
      <c r="G182" s="67">
        <v>5</v>
      </c>
      <c r="H182" s="69">
        <v>22.99</v>
      </c>
      <c r="I182" s="69">
        <v>114.95</v>
      </c>
      <c r="J182" s="67">
        <v>22</v>
      </c>
      <c r="K182" s="68"/>
    </row>
    <row r="183" spans="1:11">
      <c r="A183" s="65" t="s">
        <v>9278</v>
      </c>
      <c r="B183" s="66" t="s">
        <v>8776</v>
      </c>
      <c r="C183" s="67" t="s">
        <v>9268</v>
      </c>
      <c r="D183" s="68" t="s">
        <v>9269</v>
      </c>
      <c r="E183" s="67">
        <v>4022652</v>
      </c>
      <c r="F183" s="67" t="s">
        <v>59</v>
      </c>
      <c r="G183" s="67">
        <v>7</v>
      </c>
      <c r="H183" s="69">
        <v>36</v>
      </c>
      <c r="I183" s="69">
        <v>252</v>
      </c>
      <c r="J183" s="70">
        <v>0.22</v>
      </c>
      <c r="K183" s="68" t="s">
        <v>9270</v>
      </c>
    </row>
    <row r="184" spans="1:11">
      <c r="A184" s="65" t="s">
        <v>9278</v>
      </c>
      <c r="B184" s="66" t="s">
        <v>8776</v>
      </c>
      <c r="C184" s="67" t="s">
        <v>9271</v>
      </c>
      <c r="D184" s="68" t="s">
        <v>9272</v>
      </c>
      <c r="E184" s="67">
        <v>4240060</v>
      </c>
      <c r="F184" s="67" t="s">
        <v>59</v>
      </c>
      <c r="G184" s="67">
        <v>15</v>
      </c>
      <c r="H184" s="69">
        <v>20.5</v>
      </c>
      <c r="I184" s="69">
        <v>307.5</v>
      </c>
      <c r="J184" s="70">
        <v>0.22</v>
      </c>
      <c r="K184" s="68" t="s">
        <v>9273</v>
      </c>
    </row>
    <row r="185" spans="1:11">
      <c r="A185" s="65" t="s">
        <v>9278</v>
      </c>
      <c r="B185" s="66" t="s">
        <v>8776</v>
      </c>
      <c r="C185" s="67" t="s">
        <v>9274</v>
      </c>
      <c r="D185" s="68" t="s">
        <v>9275</v>
      </c>
      <c r="E185" s="67">
        <v>4240065</v>
      </c>
      <c r="F185" s="67" t="s">
        <v>59</v>
      </c>
      <c r="G185" s="67">
        <v>15</v>
      </c>
      <c r="H185" s="69">
        <v>20</v>
      </c>
      <c r="I185" s="69">
        <v>300</v>
      </c>
      <c r="J185" s="70">
        <v>0.22</v>
      </c>
      <c r="K185" s="68" t="s">
        <v>9276</v>
      </c>
    </row>
  </sheetData>
  <sheetProtection autoFilter="0"/>
  <autoFilter ref="B1:K185"/>
  <pageMargins left="0.25" right="0.25" top="0.75" bottom="0.75" header="0.3" footer="0.3"/>
  <pageSetup paperSize="8" orientation="landscape" r:id="rId1"/>
</worksheet>
</file>

<file path=xl/worksheets/sheet4.xml><?xml version="1.0" encoding="utf-8"?>
<worksheet xmlns="http://schemas.openxmlformats.org/spreadsheetml/2006/main" xmlns:r="http://schemas.openxmlformats.org/officeDocument/2006/relationships">
  <sheetPr>
    <tabColor theme="8" tint="-0.249977111117893"/>
  </sheetPr>
  <dimension ref="A1:Q172"/>
  <sheetViews>
    <sheetView zoomScale="85" zoomScaleNormal="85" workbookViewId="0">
      <selection sqref="A1:L1"/>
    </sheetView>
  </sheetViews>
  <sheetFormatPr defaultRowHeight="15.75"/>
  <cols>
    <col min="1" max="1" width="15.42578125" style="89" customWidth="1"/>
    <col min="2" max="2" width="26.5703125" style="88" customWidth="1"/>
    <col min="3" max="3" width="20.28515625" style="90" customWidth="1"/>
    <col min="4" max="4" width="73.140625" style="88" customWidth="1"/>
    <col min="5" max="5" width="7.42578125" style="90" customWidth="1"/>
    <col min="6" max="6" width="17.42578125" style="90" customWidth="1"/>
    <col min="7" max="8" width="17.42578125" style="88" hidden="1" customWidth="1"/>
    <col min="9" max="9" width="17.42578125" style="105" hidden="1" customWidth="1"/>
    <col min="10" max="10" width="17.42578125" style="88" hidden="1" customWidth="1"/>
    <col min="11" max="11" width="43.7109375" style="88" customWidth="1"/>
    <col min="12" max="12" width="17.42578125" style="88" customWidth="1"/>
    <col min="13" max="13" width="24" style="89" hidden="1" customWidth="1"/>
    <col min="14" max="14" width="13" style="89" hidden="1" customWidth="1"/>
    <col min="15" max="15" width="20" style="89" hidden="1" customWidth="1"/>
    <col min="16" max="18" width="0" style="89" hidden="1" customWidth="1"/>
    <col min="19" max="16384" width="9.140625" style="89"/>
  </cols>
  <sheetData>
    <row r="1" spans="1:17" s="88" customFormat="1" ht="58.5" customHeight="1">
      <c r="A1" s="160" t="s">
        <v>59</v>
      </c>
      <c r="B1" s="161" t="s">
        <v>8770</v>
      </c>
      <c r="C1" s="161" t="s">
        <v>7642</v>
      </c>
      <c r="D1" s="162" t="s">
        <v>7643</v>
      </c>
      <c r="E1" s="161" t="s">
        <v>0</v>
      </c>
      <c r="F1" s="161" t="s">
        <v>9394</v>
      </c>
      <c r="G1" s="162" t="s">
        <v>5</v>
      </c>
      <c r="H1" s="162" t="s">
        <v>6</v>
      </c>
      <c r="I1" s="161" t="s">
        <v>9395</v>
      </c>
      <c r="J1" s="163" t="s">
        <v>9396</v>
      </c>
      <c r="K1" s="164" t="s">
        <v>7644</v>
      </c>
      <c r="L1" s="164" t="s">
        <v>7646</v>
      </c>
      <c r="M1" s="88" t="s">
        <v>9404</v>
      </c>
      <c r="N1" s="88" t="s">
        <v>9405</v>
      </c>
      <c r="O1" s="88" t="s">
        <v>9406</v>
      </c>
      <c r="P1" s="88" t="s">
        <v>9407</v>
      </c>
      <c r="Q1" s="88" t="s">
        <v>9408</v>
      </c>
    </row>
    <row r="2" spans="1:17" ht="18" customHeight="1">
      <c r="A2" s="89" t="s">
        <v>143</v>
      </c>
      <c r="B2" s="90" t="s">
        <v>9409</v>
      </c>
      <c r="C2" s="88" t="s">
        <v>9410</v>
      </c>
      <c r="D2" s="88" t="s">
        <v>9411</v>
      </c>
      <c r="E2" s="91" t="s">
        <v>59</v>
      </c>
      <c r="F2" s="91"/>
      <c r="G2" s="93" t="s">
        <v>70</v>
      </c>
      <c r="H2" s="93" t="s">
        <v>16</v>
      </c>
      <c r="I2" s="94" t="s">
        <v>9412</v>
      </c>
      <c r="J2" s="95" t="s">
        <v>9413</v>
      </c>
      <c r="K2" s="90" t="s">
        <v>9414</v>
      </c>
      <c r="L2" s="107">
        <v>20.5</v>
      </c>
      <c r="Q2" s="89" t="s">
        <v>9415</v>
      </c>
    </row>
    <row r="3" spans="1:17">
      <c r="A3" s="89" t="s">
        <v>143</v>
      </c>
      <c r="B3" s="90" t="s">
        <v>9409</v>
      </c>
      <c r="C3" s="88" t="s">
        <v>9416</v>
      </c>
      <c r="D3" s="88" t="s">
        <v>9417</v>
      </c>
      <c r="E3" s="91" t="s">
        <v>59</v>
      </c>
      <c r="F3" s="103"/>
      <c r="K3" s="90" t="s">
        <v>9418</v>
      </c>
      <c r="L3" s="107">
        <v>21.2</v>
      </c>
    </row>
    <row r="4" spans="1:17">
      <c r="A4" s="89" t="s">
        <v>143</v>
      </c>
      <c r="B4" s="90" t="s">
        <v>9409</v>
      </c>
      <c r="C4" s="88" t="s">
        <v>9419</v>
      </c>
      <c r="D4" s="88" t="s">
        <v>9420</v>
      </c>
      <c r="E4" s="91" t="s">
        <v>59</v>
      </c>
      <c r="F4" s="103"/>
      <c r="K4" s="90" t="s">
        <v>9421</v>
      </c>
      <c r="L4" s="107">
        <v>29.6</v>
      </c>
    </row>
    <row r="5" spans="1:17">
      <c r="A5" s="89" t="s">
        <v>143</v>
      </c>
      <c r="B5" s="90" t="s">
        <v>9409</v>
      </c>
      <c r="C5" s="88" t="s">
        <v>9422</v>
      </c>
      <c r="D5" s="88" t="s">
        <v>9423</v>
      </c>
      <c r="E5" s="91" t="s">
        <v>59</v>
      </c>
      <c r="F5" s="103"/>
      <c r="K5" s="90" t="s">
        <v>9424</v>
      </c>
      <c r="L5" s="107">
        <v>30.3</v>
      </c>
    </row>
    <row r="6" spans="1:17">
      <c r="A6" s="89" t="s">
        <v>143</v>
      </c>
      <c r="B6" s="90" t="s">
        <v>9409</v>
      </c>
      <c r="C6" s="88" t="s">
        <v>9425</v>
      </c>
      <c r="D6" s="88" t="s">
        <v>9426</v>
      </c>
      <c r="E6" s="91" t="s">
        <v>59</v>
      </c>
      <c r="F6" s="103"/>
      <c r="K6" s="90" t="s">
        <v>9427</v>
      </c>
      <c r="L6" s="107">
        <v>27.8</v>
      </c>
    </row>
    <row r="7" spans="1:17">
      <c r="A7" s="89" t="s">
        <v>3665</v>
      </c>
      <c r="B7" s="90" t="s">
        <v>9428</v>
      </c>
      <c r="C7" s="88" t="s">
        <v>9429</v>
      </c>
      <c r="D7" s="88" t="s">
        <v>9430</v>
      </c>
      <c r="E7" s="91" t="s">
        <v>59</v>
      </c>
      <c r="F7" s="103"/>
      <c r="K7" s="90">
        <v>684437</v>
      </c>
      <c r="L7" s="107">
        <v>32.29</v>
      </c>
    </row>
    <row r="8" spans="1:17">
      <c r="A8" s="89" t="s">
        <v>3665</v>
      </c>
      <c r="B8" s="90" t="s">
        <v>9428</v>
      </c>
      <c r="C8" s="88" t="s">
        <v>9431</v>
      </c>
      <c r="D8" s="88" t="s">
        <v>9432</v>
      </c>
      <c r="E8" s="91" t="s">
        <v>59</v>
      </c>
      <c r="F8" s="103"/>
      <c r="K8" s="90">
        <v>676995</v>
      </c>
      <c r="L8" s="107">
        <v>53.89</v>
      </c>
    </row>
    <row r="9" spans="1:17">
      <c r="A9" s="89" t="s">
        <v>3665</v>
      </c>
      <c r="B9" s="90" t="s">
        <v>9428</v>
      </c>
      <c r="C9" s="88" t="s">
        <v>9433</v>
      </c>
      <c r="D9" s="88" t="s">
        <v>9434</v>
      </c>
      <c r="E9" s="91" t="s">
        <v>59</v>
      </c>
      <c r="F9" s="103"/>
      <c r="K9" s="90">
        <v>677134</v>
      </c>
      <c r="L9" s="107">
        <v>516</v>
      </c>
    </row>
    <row r="10" spans="1:17">
      <c r="A10" s="89" t="s">
        <v>3665</v>
      </c>
      <c r="B10" s="90" t="s">
        <v>9428</v>
      </c>
      <c r="C10" s="88" t="s">
        <v>9435</v>
      </c>
      <c r="D10" s="88" t="s">
        <v>9436</v>
      </c>
      <c r="E10" s="91" t="s">
        <v>59</v>
      </c>
      <c r="F10" s="103"/>
      <c r="K10" s="90" t="s">
        <v>9437</v>
      </c>
      <c r="L10" s="107">
        <v>441.09</v>
      </c>
    </row>
    <row r="11" spans="1:17">
      <c r="A11" s="89" t="s">
        <v>3665</v>
      </c>
      <c r="B11" s="90" t="s">
        <v>9428</v>
      </c>
      <c r="C11" s="88" t="s">
        <v>9438</v>
      </c>
      <c r="D11" s="88" t="s">
        <v>9439</v>
      </c>
      <c r="E11" s="91" t="s">
        <v>59</v>
      </c>
      <c r="F11" s="103"/>
      <c r="K11" s="90">
        <v>675454</v>
      </c>
      <c r="L11" s="107">
        <v>62.29</v>
      </c>
    </row>
    <row r="12" spans="1:17">
      <c r="A12" s="89" t="s">
        <v>3665</v>
      </c>
      <c r="B12" s="90" t="s">
        <v>9428</v>
      </c>
      <c r="C12" s="88" t="s">
        <v>9440</v>
      </c>
      <c r="D12" s="88" t="s">
        <v>9441</v>
      </c>
      <c r="E12" s="91" t="s">
        <v>59</v>
      </c>
      <c r="F12" s="103"/>
      <c r="K12" s="90">
        <v>676322</v>
      </c>
      <c r="L12" s="107">
        <v>35.89</v>
      </c>
    </row>
    <row r="13" spans="1:17">
      <c r="A13" s="89" t="s">
        <v>3665</v>
      </c>
      <c r="B13" s="90" t="s">
        <v>9428</v>
      </c>
      <c r="C13" s="88" t="s">
        <v>9442</v>
      </c>
      <c r="D13" s="88" t="s">
        <v>9443</v>
      </c>
      <c r="E13" s="91" t="s">
        <v>59</v>
      </c>
      <c r="F13" s="103"/>
      <c r="K13" s="90">
        <v>674806</v>
      </c>
      <c r="L13" s="107">
        <v>348</v>
      </c>
    </row>
    <row r="14" spans="1:17">
      <c r="A14" s="89" t="s">
        <v>3665</v>
      </c>
      <c r="B14" s="90" t="s">
        <v>9428</v>
      </c>
      <c r="C14" s="88" t="s">
        <v>9444</v>
      </c>
      <c r="D14" s="88" t="s">
        <v>9445</v>
      </c>
      <c r="E14" s="91" t="s">
        <v>59</v>
      </c>
      <c r="F14" s="103"/>
      <c r="K14" s="90">
        <v>675979</v>
      </c>
      <c r="L14" s="107">
        <v>29.89</v>
      </c>
    </row>
    <row r="15" spans="1:17">
      <c r="A15" s="89" t="s">
        <v>3665</v>
      </c>
      <c r="B15" s="90" t="s">
        <v>9428</v>
      </c>
      <c r="C15" s="88" t="s">
        <v>9446</v>
      </c>
      <c r="D15" s="88" t="s">
        <v>9447</v>
      </c>
      <c r="E15" s="91" t="s">
        <v>59</v>
      </c>
      <c r="F15" s="103"/>
      <c r="K15" s="90">
        <v>676827</v>
      </c>
      <c r="L15" s="107">
        <v>64.69</v>
      </c>
    </row>
    <row r="16" spans="1:17">
      <c r="A16" s="89" t="s">
        <v>3665</v>
      </c>
      <c r="B16" s="90" t="s">
        <v>9428</v>
      </c>
      <c r="C16" s="88" t="s">
        <v>9448</v>
      </c>
      <c r="D16" s="88" t="s">
        <v>9449</v>
      </c>
      <c r="E16" s="91" t="s">
        <v>59</v>
      </c>
      <c r="F16" s="103"/>
      <c r="K16" s="90">
        <v>679042</v>
      </c>
      <c r="L16" s="107">
        <v>161.88999999999999</v>
      </c>
    </row>
    <row r="17" spans="1:12">
      <c r="A17" s="89" t="s">
        <v>3665</v>
      </c>
      <c r="B17" s="90" t="s">
        <v>9428</v>
      </c>
      <c r="C17" s="88" t="s">
        <v>9450</v>
      </c>
      <c r="D17" s="88" t="s">
        <v>9451</v>
      </c>
      <c r="E17" s="91" t="s">
        <v>59</v>
      </c>
      <c r="F17" s="103"/>
      <c r="K17" s="90">
        <v>681568</v>
      </c>
      <c r="L17" s="107">
        <v>264</v>
      </c>
    </row>
    <row r="18" spans="1:12">
      <c r="A18" s="89" t="s">
        <v>3665</v>
      </c>
      <c r="B18" s="90" t="s">
        <v>9428</v>
      </c>
      <c r="C18" s="88" t="s">
        <v>9452</v>
      </c>
      <c r="D18" s="88" t="s">
        <v>9453</v>
      </c>
      <c r="E18" s="91" t="s">
        <v>59</v>
      </c>
      <c r="F18" s="103"/>
      <c r="K18" s="90">
        <v>682120</v>
      </c>
      <c r="L18" s="107">
        <v>546</v>
      </c>
    </row>
    <row r="19" spans="1:12">
      <c r="A19" s="89" t="s">
        <v>3665</v>
      </c>
      <c r="B19" s="90" t="s">
        <v>9428</v>
      </c>
      <c r="C19" s="88" t="s">
        <v>9454</v>
      </c>
      <c r="D19" s="88" t="s">
        <v>9455</v>
      </c>
      <c r="E19" s="91" t="s">
        <v>59</v>
      </c>
      <c r="F19" s="103"/>
      <c r="K19" s="90">
        <v>680208</v>
      </c>
      <c r="L19" s="107">
        <v>264</v>
      </c>
    </row>
    <row r="20" spans="1:12">
      <c r="A20" s="89" t="s">
        <v>3665</v>
      </c>
      <c r="B20" s="90" t="s">
        <v>9428</v>
      </c>
      <c r="C20" s="88" t="s">
        <v>9456</v>
      </c>
      <c r="D20" s="88" t="s">
        <v>9457</v>
      </c>
      <c r="E20" s="91" t="s">
        <v>59</v>
      </c>
      <c r="F20" s="103"/>
      <c r="K20" s="90">
        <v>673063</v>
      </c>
      <c r="L20" s="107">
        <v>44.29</v>
      </c>
    </row>
    <row r="21" spans="1:12">
      <c r="A21" s="89" t="s">
        <v>3665</v>
      </c>
      <c r="B21" s="90" t="s">
        <v>9428</v>
      </c>
      <c r="C21" s="88" t="s">
        <v>9458</v>
      </c>
      <c r="D21" s="88" t="s">
        <v>9459</v>
      </c>
      <c r="E21" s="91" t="s">
        <v>59</v>
      </c>
      <c r="F21" s="103"/>
      <c r="K21" s="90">
        <v>672951</v>
      </c>
      <c r="L21" s="107">
        <v>59.89</v>
      </c>
    </row>
    <row r="22" spans="1:12">
      <c r="A22" s="89" t="s">
        <v>3665</v>
      </c>
      <c r="B22" s="90" t="s">
        <v>9428</v>
      </c>
      <c r="C22" s="88" t="s">
        <v>9460</v>
      </c>
      <c r="D22" s="88" t="s">
        <v>9461</v>
      </c>
      <c r="E22" s="91" t="s">
        <v>59</v>
      </c>
      <c r="F22" s="103"/>
      <c r="K22" s="90">
        <v>676306</v>
      </c>
      <c r="L22" s="107">
        <v>74.290000000000006</v>
      </c>
    </row>
    <row r="23" spans="1:12">
      <c r="A23" s="89" t="s">
        <v>3665</v>
      </c>
      <c r="B23" s="90" t="s">
        <v>9428</v>
      </c>
      <c r="C23" s="88" t="s">
        <v>9462</v>
      </c>
      <c r="D23" s="88" t="s">
        <v>9463</v>
      </c>
      <c r="E23" s="91" t="s">
        <v>59</v>
      </c>
      <c r="F23" s="103"/>
      <c r="K23" s="90">
        <v>680318</v>
      </c>
      <c r="L23" s="107">
        <v>103.09</v>
      </c>
    </row>
    <row r="24" spans="1:12">
      <c r="A24" s="89" t="s">
        <v>3665</v>
      </c>
      <c r="B24" s="90" t="s">
        <v>9428</v>
      </c>
      <c r="C24" s="88" t="s">
        <v>9464</v>
      </c>
      <c r="D24" s="88" t="s">
        <v>9465</v>
      </c>
      <c r="E24" s="91" t="s">
        <v>59</v>
      </c>
      <c r="F24" s="103"/>
      <c r="K24" s="90">
        <v>674993</v>
      </c>
      <c r="L24" s="107">
        <v>98.29</v>
      </c>
    </row>
    <row r="25" spans="1:12">
      <c r="A25" s="89" t="s">
        <v>3665</v>
      </c>
      <c r="B25" s="90" t="s">
        <v>9428</v>
      </c>
      <c r="C25" s="88" t="s">
        <v>9466</v>
      </c>
      <c r="D25" s="88" t="s">
        <v>9467</v>
      </c>
      <c r="E25" s="91" t="s">
        <v>59</v>
      </c>
      <c r="F25" s="103"/>
      <c r="K25" s="90">
        <v>680527</v>
      </c>
      <c r="L25" s="107">
        <v>212.29</v>
      </c>
    </row>
    <row r="26" spans="1:12">
      <c r="A26" s="89" t="s">
        <v>3665</v>
      </c>
      <c r="B26" s="90" t="s">
        <v>9428</v>
      </c>
      <c r="C26" s="88" t="s">
        <v>9468</v>
      </c>
      <c r="D26" s="88" t="s">
        <v>9469</v>
      </c>
      <c r="E26" s="91" t="s">
        <v>59</v>
      </c>
      <c r="F26" s="103"/>
      <c r="K26" s="90">
        <v>674911</v>
      </c>
      <c r="L26" s="107">
        <v>51.49</v>
      </c>
    </row>
    <row r="27" spans="1:12">
      <c r="A27" s="89" t="s">
        <v>3665</v>
      </c>
      <c r="B27" s="90" t="s">
        <v>9428</v>
      </c>
      <c r="C27" s="88" t="s">
        <v>9470</v>
      </c>
      <c r="D27" s="88" t="s">
        <v>9471</v>
      </c>
      <c r="E27" s="91" t="s">
        <v>59</v>
      </c>
      <c r="F27" s="103"/>
      <c r="K27" s="90">
        <v>672975</v>
      </c>
      <c r="L27" s="107">
        <v>44.29</v>
      </c>
    </row>
    <row r="28" spans="1:12">
      <c r="A28" s="89" t="s">
        <v>3665</v>
      </c>
      <c r="B28" s="90" t="s">
        <v>9428</v>
      </c>
      <c r="C28" s="88" t="s">
        <v>9472</v>
      </c>
      <c r="D28" s="88" t="s">
        <v>9473</v>
      </c>
      <c r="E28" s="91" t="s">
        <v>59</v>
      </c>
      <c r="F28" s="103"/>
      <c r="K28" s="90">
        <v>681364</v>
      </c>
      <c r="L28" s="107">
        <v>32.29</v>
      </c>
    </row>
    <row r="29" spans="1:12">
      <c r="A29" s="89" t="s">
        <v>3665</v>
      </c>
      <c r="B29" s="90" t="s">
        <v>9428</v>
      </c>
      <c r="C29" s="88" t="s">
        <v>9474</v>
      </c>
      <c r="D29" s="88" t="s">
        <v>9475</v>
      </c>
      <c r="E29" s="91" t="s">
        <v>59</v>
      </c>
      <c r="F29" s="103"/>
      <c r="K29" s="90">
        <v>682628</v>
      </c>
      <c r="L29" s="107">
        <v>50.29</v>
      </c>
    </row>
    <row r="30" spans="1:12">
      <c r="A30" s="89" t="s">
        <v>3665</v>
      </c>
      <c r="B30" s="90" t="s">
        <v>9428</v>
      </c>
      <c r="C30" s="88" t="s">
        <v>9476</v>
      </c>
      <c r="D30" s="88" t="s">
        <v>9477</v>
      </c>
      <c r="E30" s="91" t="s">
        <v>59</v>
      </c>
      <c r="F30" s="103"/>
      <c r="K30" s="90">
        <v>674902</v>
      </c>
      <c r="L30" s="107">
        <v>51.49</v>
      </c>
    </row>
    <row r="31" spans="1:12">
      <c r="A31" s="89" t="s">
        <v>3665</v>
      </c>
      <c r="B31" s="90" t="s">
        <v>9428</v>
      </c>
      <c r="C31" s="88" t="s">
        <v>9478</v>
      </c>
      <c r="D31" s="88" t="s">
        <v>9479</v>
      </c>
      <c r="E31" s="91" t="s">
        <v>59</v>
      </c>
      <c r="F31" s="103"/>
      <c r="K31" s="90">
        <v>672961</v>
      </c>
      <c r="L31" s="107">
        <v>57.49</v>
      </c>
    </row>
    <row r="32" spans="1:12">
      <c r="A32" s="89" t="s">
        <v>3665</v>
      </c>
      <c r="B32" s="90" t="s">
        <v>9428</v>
      </c>
      <c r="C32" s="88" t="s">
        <v>9480</v>
      </c>
      <c r="D32" s="88" t="s">
        <v>9481</v>
      </c>
      <c r="E32" s="91" t="s">
        <v>59</v>
      </c>
      <c r="F32" s="103"/>
      <c r="K32" s="90">
        <v>677676</v>
      </c>
      <c r="L32" s="107">
        <v>95.89</v>
      </c>
    </row>
    <row r="33" spans="1:12">
      <c r="A33" s="89" t="s">
        <v>3665</v>
      </c>
      <c r="B33" s="90" t="s">
        <v>9428</v>
      </c>
      <c r="C33" s="88" t="s">
        <v>9482</v>
      </c>
      <c r="D33" s="88" t="s">
        <v>9483</v>
      </c>
      <c r="E33" s="91" t="s">
        <v>59</v>
      </c>
      <c r="F33" s="103"/>
      <c r="K33" s="90">
        <v>676581</v>
      </c>
      <c r="L33" s="107">
        <v>161.88999999999999</v>
      </c>
    </row>
    <row r="34" spans="1:12">
      <c r="A34" s="89" t="s">
        <v>3665</v>
      </c>
      <c r="B34" s="90" t="s">
        <v>9428</v>
      </c>
      <c r="C34" s="88" t="s">
        <v>9484</v>
      </c>
      <c r="D34" s="88" t="s">
        <v>9485</v>
      </c>
      <c r="E34" s="91" t="s">
        <v>59</v>
      </c>
      <c r="F34" s="103"/>
      <c r="K34" s="90" t="s">
        <v>9486</v>
      </c>
      <c r="L34" s="107">
        <v>209.95</v>
      </c>
    </row>
    <row r="35" spans="1:12">
      <c r="A35" s="89" t="s">
        <v>3665</v>
      </c>
      <c r="B35" s="90" t="s">
        <v>9428</v>
      </c>
      <c r="C35" s="88" t="s">
        <v>9487</v>
      </c>
      <c r="D35" s="88" t="s">
        <v>9488</v>
      </c>
      <c r="E35" s="91" t="s">
        <v>59</v>
      </c>
      <c r="F35" s="103"/>
      <c r="K35" s="90" t="s">
        <v>9489</v>
      </c>
      <c r="L35" s="107">
        <v>197.03</v>
      </c>
    </row>
    <row r="36" spans="1:12">
      <c r="A36" s="89" t="s">
        <v>3665</v>
      </c>
      <c r="B36" s="90" t="s">
        <v>9428</v>
      </c>
      <c r="C36" s="88" t="s">
        <v>9490</v>
      </c>
      <c r="D36" s="88" t="s">
        <v>9491</v>
      </c>
      <c r="E36" s="91" t="s">
        <v>59</v>
      </c>
      <c r="F36" s="103"/>
      <c r="K36" s="90" t="s">
        <v>9492</v>
      </c>
      <c r="L36" s="107">
        <v>213.18</v>
      </c>
    </row>
    <row r="37" spans="1:12">
      <c r="A37" s="89" t="s">
        <v>3665</v>
      </c>
      <c r="B37" s="90" t="s">
        <v>9428</v>
      </c>
      <c r="C37" s="88" t="s">
        <v>9493</v>
      </c>
      <c r="D37" s="88" t="s">
        <v>9494</v>
      </c>
      <c r="E37" s="91" t="s">
        <v>59</v>
      </c>
      <c r="F37" s="103"/>
      <c r="K37" s="90" t="s">
        <v>9495</v>
      </c>
      <c r="L37" s="107">
        <v>209.95</v>
      </c>
    </row>
    <row r="38" spans="1:12">
      <c r="A38" s="89" t="s">
        <v>3665</v>
      </c>
      <c r="B38" s="90" t="s">
        <v>9428</v>
      </c>
      <c r="C38" s="88" t="s">
        <v>9496</v>
      </c>
      <c r="D38" s="88" t="s">
        <v>9497</v>
      </c>
      <c r="E38" s="91" t="s">
        <v>59</v>
      </c>
      <c r="F38" s="103"/>
      <c r="K38" s="90" t="s">
        <v>9498</v>
      </c>
      <c r="L38" s="107">
        <v>329.6</v>
      </c>
    </row>
    <row r="39" spans="1:12">
      <c r="A39" s="89" t="s">
        <v>3665</v>
      </c>
      <c r="B39" s="90" t="s">
        <v>9428</v>
      </c>
      <c r="C39" s="88" t="s">
        <v>9499</v>
      </c>
      <c r="D39" s="88" t="s">
        <v>9500</v>
      </c>
      <c r="E39" s="91" t="s">
        <v>59</v>
      </c>
      <c r="F39" s="103"/>
      <c r="K39" s="90">
        <v>10000306</v>
      </c>
      <c r="L39" s="107">
        <v>592</v>
      </c>
    </row>
    <row r="40" spans="1:12">
      <c r="A40" s="89" t="s">
        <v>3665</v>
      </c>
      <c r="B40" s="90" t="s">
        <v>9428</v>
      </c>
      <c r="C40" s="88" t="s">
        <v>9501</v>
      </c>
      <c r="D40" s="88" t="s">
        <v>9502</v>
      </c>
      <c r="E40" s="91" t="s">
        <v>59</v>
      </c>
      <c r="F40" s="103"/>
      <c r="K40" s="90">
        <v>680212</v>
      </c>
      <c r="L40" s="107">
        <v>1620</v>
      </c>
    </row>
    <row r="41" spans="1:12">
      <c r="A41" s="89" t="s">
        <v>3665</v>
      </c>
      <c r="B41" s="90" t="s">
        <v>9428</v>
      </c>
      <c r="C41" s="88" t="s">
        <v>9503</v>
      </c>
      <c r="D41" s="88" t="s">
        <v>9504</v>
      </c>
      <c r="E41" s="91" t="s">
        <v>59</v>
      </c>
      <c r="F41" s="103"/>
      <c r="K41" s="90">
        <v>687747</v>
      </c>
      <c r="L41" s="107">
        <v>76.69</v>
      </c>
    </row>
    <row r="42" spans="1:12">
      <c r="A42" s="89" t="s">
        <v>3665</v>
      </c>
      <c r="B42" s="90" t="s">
        <v>9428</v>
      </c>
      <c r="C42" s="88" t="s">
        <v>9505</v>
      </c>
      <c r="D42" s="88" t="s">
        <v>9506</v>
      </c>
      <c r="E42" s="91" t="s">
        <v>59</v>
      </c>
      <c r="F42" s="103"/>
      <c r="K42" s="90">
        <v>685145</v>
      </c>
      <c r="L42" s="107">
        <v>35.89</v>
      </c>
    </row>
    <row r="43" spans="1:12">
      <c r="A43" s="89" t="s">
        <v>3909</v>
      </c>
      <c r="B43" s="90" t="s">
        <v>9507</v>
      </c>
      <c r="C43" s="88" t="s">
        <v>9508</v>
      </c>
      <c r="D43" s="88" t="s">
        <v>9509</v>
      </c>
      <c r="E43" s="91" t="s">
        <v>59</v>
      </c>
      <c r="F43" s="103"/>
      <c r="K43" s="90" t="s">
        <v>9510</v>
      </c>
      <c r="L43" s="107">
        <v>129</v>
      </c>
    </row>
    <row r="44" spans="1:12">
      <c r="A44" s="89" t="s">
        <v>3909</v>
      </c>
      <c r="B44" s="90" t="s">
        <v>9507</v>
      </c>
      <c r="C44" s="88" t="s">
        <v>9511</v>
      </c>
      <c r="D44" s="88" t="s">
        <v>9512</v>
      </c>
      <c r="E44" s="91" t="s">
        <v>59</v>
      </c>
      <c r="F44" s="103"/>
      <c r="K44" s="90" t="s">
        <v>9513</v>
      </c>
      <c r="L44" s="107">
        <v>184</v>
      </c>
    </row>
    <row r="45" spans="1:12">
      <c r="A45" s="89" t="s">
        <v>3909</v>
      </c>
      <c r="B45" s="90" t="s">
        <v>9507</v>
      </c>
      <c r="C45" s="88" t="s">
        <v>9514</v>
      </c>
      <c r="D45" s="88" t="s">
        <v>9515</v>
      </c>
      <c r="E45" s="91" t="s">
        <v>59</v>
      </c>
      <c r="F45" s="103"/>
      <c r="K45" s="90" t="s">
        <v>9516</v>
      </c>
      <c r="L45" s="107">
        <v>182</v>
      </c>
    </row>
    <row r="46" spans="1:12">
      <c r="A46" s="89" t="s">
        <v>3909</v>
      </c>
      <c r="B46" s="90" t="s">
        <v>9507</v>
      </c>
      <c r="C46" s="88" t="s">
        <v>9517</v>
      </c>
      <c r="D46" s="88" t="s">
        <v>9518</v>
      </c>
      <c r="E46" s="91" t="s">
        <v>59</v>
      </c>
      <c r="F46" s="103"/>
      <c r="K46" s="90" t="s">
        <v>9519</v>
      </c>
      <c r="L46" s="107">
        <v>189</v>
      </c>
    </row>
    <row r="47" spans="1:12">
      <c r="A47" s="89" t="s">
        <v>3909</v>
      </c>
      <c r="B47" s="90" t="s">
        <v>9507</v>
      </c>
      <c r="C47" s="88" t="s">
        <v>9520</v>
      </c>
      <c r="D47" s="88" t="s">
        <v>9521</v>
      </c>
      <c r="E47" s="91" t="s">
        <v>59</v>
      </c>
      <c r="F47" s="103"/>
      <c r="K47" s="90" t="s">
        <v>9522</v>
      </c>
      <c r="L47" s="107">
        <v>129</v>
      </c>
    </row>
    <row r="48" spans="1:12">
      <c r="A48" s="89" t="s">
        <v>3909</v>
      </c>
      <c r="B48" s="90" t="s">
        <v>9507</v>
      </c>
      <c r="C48" s="88" t="s">
        <v>9523</v>
      </c>
      <c r="D48" s="88" t="s">
        <v>9524</v>
      </c>
      <c r="E48" s="91" t="s">
        <v>59</v>
      </c>
      <c r="F48" s="103"/>
      <c r="K48" s="90" t="s">
        <v>9525</v>
      </c>
      <c r="L48" s="107">
        <v>129</v>
      </c>
    </row>
    <row r="49" spans="1:12">
      <c r="A49" s="89" t="s">
        <v>5390</v>
      </c>
      <c r="B49" s="90" t="s">
        <v>9526</v>
      </c>
      <c r="C49" s="88" t="s">
        <v>9527</v>
      </c>
      <c r="D49" s="88" t="s">
        <v>9528</v>
      </c>
      <c r="E49" s="91" t="s">
        <v>59</v>
      </c>
      <c r="F49" s="103"/>
      <c r="K49" s="90">
        <v>8058520100</v>
      </c>
      <c r="L49" s="107">
        <v>25.8</v>
      </c>
    </row>
    <row r="50" spans="1:12">
      <c r="A50" s="89" t="s">
        <v>5390</v>
      </c>
      <c r="B50" s="90" t="s">
        <v>9526</v>
      </c>
      <c r="C50" s="88" t="s">
        <v>9529</v>
      </c>
      <c r="D50" s="88" t="s">
        <v>9530</v>
      </c>
      <c r="E50" s="91" t="s">
        <v>59</v>
      </c>
      <c r="F50" s="103"/>
      <c r="K50" s="90" t="s">
        <v>9531</v>
      </c>
      <c r="L50" s="107">
        <v>77</v>
      </c>
    </row>
    <row r="51" spans="1:12">
      <c r="A51" s="89" t="s">
        <v>5390</v>
      </c>
      <c r="B51" s="90" t="s">
        <v>9526</v>
      </c>
      <c r="C51" s="88" t="s">
        <v>9532</v>
      </c>
      <c r="D51" s="88" t="s">
        <v>9533</v>
      </c>
      <c r="E51" s="91" t="s">
        <v>59</v>
      </c>
      <c r="F51" s="103"/>
      <c r="K51" s="90" t="s">
        <v>9534</v>
      </c>
      <c r="L51" s="107">
        <v>25</v>
      </c>
    </row>
    <row r="52" spans="1:12">
      <c r="A52" s="89" t="s">
        <v>5390</v>
      </c>
      <c r="B52" s="90" t="s">
        <v>9526</v>
      </c>
      <c r="C52" s="88" t="s">
        <v>9535</v>
      </c>
      <c r="D52" s="88" t="s">
        <v>9536</v>
      </c>
      <c r="E52" s="91" t="s">
        <v>59</v>
      </c>
      <c r="F52" s="103"/>
      <c r="K52" s="90">
        <v>8147670050</v>
      </c>
      <c r="L52" s="107">
        <v>34.200000000000003</v>
      </c>
    </row>
    <row r="53" spans="1:12">
      <c r="A53" s="89" t="s">
        <v>5390</v>
      </c>
      <c r="B53" s="90" t="s">
        <v>9526</v>
      </c>
      <c r="C53" s="88" t="s">
        <v>9537</v>
      </c>
      <c r="D53" s="88" t="s">
        <v>9538</v>
      </c>
      <c r="E53" s="91" t="s">
        <v>59</v>
      </c>
      <c r="F53" s="103"/>
      <c r="K53" s="90" t="s">
        <v>9539</v>
      </c>
      <c r="L53" s="107">
        <v>77.349999999999994</v>
      </c>
    </row>
    <row r="54" spans="1:12">
      <c r="A54" s="89" t="s">
        <v>5390</v>
      </c>
      <c r="B54" s="90" t="s">
        <v>9526</v>
      </c>
      <c r="C54" s="88" t="s">
        <v>9540</v>
      </c>
      <c r="D54" s="88" t="s">
        <v>9541</v>
      </c>
      <c r="E54" s="91" t="s">
        <v>59</v>
      </c>
      <c r="F54" s="103"/>
      <c r="K54" s="90" t="s">
        <v>9542</v>
      </c>
      <c r="L54" s="107">
        <v>49.8</v>
      </c>
    </row>
    <row r="55" spans="1:12">
      <c r="A55" s="89" t="s">
        <v>5390</v>
      </c>
      <c r="B55" s="90" t="s">
        <v>9526</v>
      </c>
      <c r="C55" s="88" t="s">
        <v>9543</v>
      </c>
      <c r="D55" s="88" t="s">
        <v>9544</v>
      </c>
      <c r="E55" s="91" t="s">
        <v>59</v>
      </c>
      <c r="F55" s="103"/>
      <c r="K55" s="90" t="s">
        <v>9545</v>
      </c>
      <c r="L55" s="107">
        <v>42.08</v>
      </c>
    </row>
    <row r="56" spans="1:12">
      <c r="A56" s="89" t="s">
        <v>5390</v>
      </c>
      <c r="B56" s="90" t="s">
        <v>9526</v>
      </c>
      <c r="C56" s="88" t="s">
        <v>9546</v>
      </c>
      <c r="D56" s="88" t="s">
        <v>9547</v>
      </c>
      <c r="E56" s="91" t="s">
        <v>59</v>
      </c>
      <c r="F56" s="103"/>
      <c r="K56" s="90" t="s">
        <v>9548</v>
      </c>
      <c r="L56" s="107">
        <v>427.55</v>
      </c>
    </row>
    <row r="57" spans="1:12">
      <c r="A57" s="89" t="s">
        <v>5390</v>
      </c>
      <c r="B57" s="90" t="s">
        <v>9526</v>
      </c>
      <c r="C57" s="88" t="s">
        <v>9549</v>
      </c>
      <c r="D57" s="88" t="s">
        <v>9550</v>
      </c>
      <c r="E57" s="91" t="s">
        <v>59</v>
      </c>
      <c r="F57" s="103"/>
      <c r="K57" s="90" t="s">
        <v>9551</v>
      </c>
      <c r="L57" s="107">
        <v>267.75</v>
      </c>
    </row>
    <row r="58" spans="1:12">
      <c r="A58" s="89" t="s">
        <v>3519</v>
      </c>
      <c r="B58" s="90" t="s">
        <v>9552</v>
      </c>
      <c r="C58" s="88" t="s">
        <v>9553</v>
      </c>
      <c r="D58" s="88" t="s">
        <v>9554</v>
      </c>
      <c r="E58" s="91" t="s">
        <v>59</v>
      </c>
      <c r="F58" s="103"/>
      <c r="K58" s="90" t="s">
        <v>9555</v>
      </c>
      <c r="L58" s="107">
        <v>294</v>
      </c>
    </row>
    <row r="59" spans="1:12">
      <c r="A59" s="89" t="s">
        <v>3519</v>
      </c>
      <c r="B59" s="90" t="s">
        <v>9552</v>
      </c>
      <c r="C59" s="88" t="s">
        <v>9556</v>
      </c>
      <c r="D59" s="88" t="s">
        <v>9557</v>
      </c>
      <c r="E59" s="91" t="s">
        <v>59</v>
      </c>
      <c r="F59" s="103"/>
      <c r="K59" s="90" t="s">
        <v>9558</v>
      </c>
      <c r="L59" s="107">
        <v>102.2</v>
      </c>
    </row>
    <row r="60" spans="1:12">
      <c r="A60" s="89" t="s">
        <v>3519</v>
      </c>
      <c r="B60" s="90" t="s">
        <v>9552</v>
      </c>
      <c r="C60" s="88" t="s">
        <v>9559</v>
      </c>
      <c r="D60" s="88" t="s">
        <v>9560</v>
      </c>
      <c r="E60" s="91" t="s">
        <v>59</v>
      </c>
      <c r="F60" s="103"/>
      <c r="K60" s="90" t="s">
        <v>9561</v>
      </c>
      <c r="L60" s="107">
        <v>134.4</v>
      </c>
    </row>
    <row r="61" spans="1:12">
      <c r="A61" s="89" t="s">
        <v>3519</v>
      </c>
      <c r="B61" s="90" t="s">
        <v>9552</v>
      </c>
      <c r="C61" s="88" t="s">
        <v>9562</v>
      </c>
      <c r="D61" s="88" t="s">
        <v>9563</v>
      </c>
      <c r="E61" s="91" t="s">
        <v>59</v>
      </c>
      <c r="F61" s="103"/>
      <c r="K61" s="90" t="s">
        <v>9564</v>
      </c>
      <c r="L61" s="107">
        <v>96.6</v>
      </c>
    </row>
    <row r="62" spans="1:12">
      <c r="A62" s="89" t="s">
        <v>3519</v>
      </c>
      <c r="B62" s="90" t="s">
        <v>9552</v>
      </c>
      <c r="C62" s="88" t="s">
        <v>9565</v>
      </c>
      <c r="D62" s="88" t="s">
        <v>9566</v>
      </c>
      <c r="E62" s="91" t="s">
        <v>59</v>
      </c>
      <c r="F62" s="103"/>
      <c r="K62" s="90" t="s">
        <v>9567</v>
      </c>
      <c r="L62" s="107">
        <v>150</v>
      </c>
    </row>
    <row r="63" spans="1:12">
      <c r="A63" s="89" t="s">
        <v>3519</v>
      </c>
      <c r="B63" s="90" t="s">
        <v>9552</v>
      </c>
      <c r="C63" s="88" t="s">
        <v>9568</v>
      </c>
      <c r="D63" s="88" t="s">
        <v>9569</v>
      </c>
      <c r="E63" s="91" t="s">
        <v>59</v>
      </c>
      <c r="F63" s="103"/>
      <c r="K63" s="90" t="s">
        <v>9570</v>
      </c>
      <c r="L63" s="107">
        <v>150</v>
      </c>
    </row>
    <row r="64" spans="1:12">
      <c r="A64" s="89" t="s">
        <v>3519</v>
      </c>
      <c r="B64" s="90" t="s">
        <v>9552</v>
      </c>
      <c r="C64" s="88" t="s">
        <v>9571</v>
      </c>
      <c r="D64" s="88" t="s">
        <v>9572</v>
      </c>
      <c r="E64" s="91" t="s">
        <v>59</v>
      </c>
      <c r="F64" s="103"/>
      <c r="K64" s="90" t="s">
        <v>9573</v>
      </c>
      <c r="L64" s="107">
        <v>218.25</v>
      </c>
    </row>
    <row r="65" spans="1:12">
      <c r="A65" s="89" t="s">
        <v>3519</v>
      </c>
      <c r="B65" s="90" t="s">
        <v>9552</v>
      </c>
      <c r="C65" s="88" t="s">
        <v>9574</v>
      </c>
      <c r="D65" s="88" t="s">
        <v>9575</v>
      </c>
      <c r="E65" s="91" t="s">
        <v>59</v>
      </c>
      <c r="F65" s="103"/>
      <c r="K65" s="90" t="s">
        <v>9576</v>
      </c>
      <c r="L65" s="107">
        <v>469.5</v>
      </c>
    </row>
    <row r="66" spans="1:12">
      <c r="A66" s="89" t="s">
        <v>3519</v>
      </c>
      <c r="B66" s="90" t="s">
        <v>9552</v>
      </c>
      <c r="C66" s="88" t="s">
        <v>9577</v>
      </c>
      <c r="D66" s="88" t="s">
        <v>9578</v>
      </c>
      <c r="E66" s="91" t="s">
        <v>59</v>
      </c>
      <c r="F66" s="103"/>
      <c r="K66" s="90" t="s">
        <v>9579</v>
      </c>
      <c r="L66" s="107">
        <v>519.75</v>
      </c>
    </row>
    <row r="67" spans="1:12">
      <c r="A67" s="89" t="s">
        <v>3519</v>
      </c>
      <c r="B67" s="90" t="s">
        <v>9552</v>
      </c>
      <c r="C67" s="88" t="s">
        <v>9580</v>
      </c>
      <c r="D67" s="88" t="s">
        <v>9581</v>
      </c>
      <c r="E67" s="91" t="s">
        <v>59</v>
      </c>
      <c r="F67" s="103"/>
      <c r="K67" s="90" t="s">
        <v>9582</v>
      </c>
      <c r="L67" s="107">
        <v>1290</v>
      </c>
    </row>
    <row r="68" spans="1:12">
      <c r="A68" s="89" t="s">
        <v>3519</v>
      </c>
      <c r="B68" s="90" t="s">
        <v>9552</v>
      </c>
      <c r="C68" s="88" t="s">
        <v>9583</v>
      </c>
      <c r="D68" s="88" t="s">
        <v>9584</v>
      </c>
      <c r="E68" s="91" t="s">
        <v>59</v>
      </c>
      <c r="F68" s="103"/>
      <c r="K68" s="90" t="s">
        <v>9585</v>
      </c>
      <c r="L68" s="107">
        <v>803.25</v>
      </c>
    </row>
    <row r="69" spans="1:12">
      <c r="A69" s="89" t="s">
        <v>3519</v>
      </c>
      <c r="B69" s="90" t="s">
        <v>9552</v>
      </c>
      <c r="C69" s="88" t="s">
        <v>9586</v>
      </c>
      <c r="D69" s="88" t="s">
        <v>9587</v>
      </c>
      <c r="E69" s="91" t="s">
        <v>59</v>
      </c>
      <c r="F69" s="103"/>
      <c r="K69" s="90" t="s">
        <v>9588</v>
      </c>
      <c r="L69" s="107">
        <v>184.5</v>
      </c>
    </row>
    <row r="70" spans="1:12">
      <c r="A70" s="89" t="s">
        <v>9589</v>
      </c>
      <c r="B70" s="90" t="s">
        <v>9590</v>
      </c>
      <c r="C70" s="88" t="s">
        <v>9591</v>
      </c>
      <c r="D70" s="88" t="s">
        <v>9592</v>
      </c>
      <c r="E70" s="91" t="s">
        <v>59</v>
      </c>
      <c r="F70" s="103"/>
      <c r="K70" s="90">
        <v>10000319</v>
      </c>
      <c r="L70" s="107">
        <v>425</v>
      </c>
    </row>
    <row r="71" spans="1:12">
      <c r="E71" s="103"/>
      <c r="F71" s="103"/>
    </row>
    <row r="104" spans="2:5">
      <c r="B104" s="88" t="s">
        <v>9593</v>
      </c>
      <c r="C104" s="90" t="s">
        <v>9414</v>
      </c>
      <c r="D104" s="88" t="s">
        <v>9411</v>
      </c>
      <c r="E104" s="90" t="s">
        <v>9594</v>
      </c>
    </row>
    <row r="105" spans="2:5">
      <c r="B105" s="88" t="s">
        <v>9595</v>
      </c>
      <c r="C105" s="90" t="s">
        <v>9418</v>
      </c>
      <c r="D105" s="88" t="s">
        <v>9417</v>
      </c>
      <c r="E105" s="90" t="s">
        <v>9594</v>
      </c>
    </row>
    <row r="106" spans="2:5">
      <c r="B106" s="88" t="s">
        <v>9419</v>
      </c>
      <c r="C106" s="90" t="s">
        <v>9421</v>
      </c>
      <c r="D106" s="88" t="s">
        <v>9420</v>
      </c>
      <c r="E106" s="90" t="s">
        <v>9594</v>
      </c>
    </row>
    <row r="107" spans="2:5">
      <c r="B107" s="88" t="s">
        <v>9422</v>
      </c>
      <c r="C107" s="90" t="s">
        <v>9424</v>
      </c>
      <c r="D107" s="88" t="s">
        <v>9423</v>
      </c>
      <c r="E107" s="90" t="s">
        <v>9594</v>
      </c>
    </row>
    <row r="108" spans="2:5">
      <c r="B108" s="88" t="s">
        <v>9425</v>
      </c>
      <c r="C108" s="90" t="s">
        <v>9427</v>
      </c>
      <c r="D108" s="88" t="s">
        <v>9426</v>
      </c>
      <c r="E108" s="90" t="s">
        <v>9594</v>
      </c>
    </row>
    <row r="109" spans="2:5">
      <c r="B109" s="88" t="s">
        <v>9429</v>
      </c>
      <c r="C109" s="90">
        <v>684437</v>
      </c>
      <c r="D109" s="88" t="s">
        <v>9430</v>
      </c>
      <c r="E109" s="90" t="s">
        <v>9594</v>
      </c>
    </row>
    <row r="110" spans="2:5">
      <c r="B110" s="88" t="s">
        <v>9596</v>
      </c>
      <c r="C110" s="90">
        <v>676995</v>
      </c>
      <c r="D110" s="88" t="s">
        <v>9432</v>
      </c>
      <c r="E110" s="90" t="s">
        <v>9594</v>
      </c>
    </row>
    <row r="111" spans="2:5">
      <c r="B111" s="88" t="s">
        <v>9433</v>
      </c>
      <c r="C111" s="90">
        <v>677134</v>
      </c>
      <c r="D111" s="88" t="s">
        <v>9434</v>
      </c>
      <c r="E111" s="90" t="s">
        <v>9594</v>
      </c>
    </row>
    <row r="112" spans="2:5">
      <c r="B112" s="88" t="s">
        <v>9435</v>
      </c>
      <c r="C112" s="90" t="s">
        <v>9437</v>
      </c>
      <c r="D112" s="88" t="s">
        <v>9436</v>
      </c>
      <c r="E112" s="90" t="s">
        <v>9594</v>
      </c>
    </row>
    <row r="113" spans="2:5">
      <c r="B113" s="88" t="s">
        <v>9438</v>
      </c>
      <c r="C113" s="90">
        <v>675454</v>
      </c>
      <c r="D113" s="88" t="s">
        <v>9439</v>
      </c>
      <c r="E113" s="90" t="s">
        <v>9594</v>
      </c>
    </row>
    <row r="114" spans="2:5">
      <c r="B114" s="88" t="s">
        <v>9440</v>
      </c>
      <c r="C114" s="90">
        <v>676322</v>
      </c>
      <c r="D114" s="88" t="s">
        <v>9441</v>
      </c>
      <c r="E114" s="90" t="s">
        <v>9594</v>
      </c>
    </row>
    <row r="115" spans="2:5">
      <c r="B115" s="88" t="s">
        <v>9597</v>
      </c>
      <c r="C115" s="90">
        <v>674806</v>
      </c>
      <c r="D115" s="88" t="s">
        <v>9598</v>
      </c>
      <c r="E115" s="90" t="s">
        <v>9594</v>
      </c>
    </row>
    <row r="116" spans="2:5">
      <c r="B116" s="88" t="s">
        <v>9599</v>
      </c>
      <c r="C116" s="90">
        <v>675979</v>
      </c>
      <c r="D116" s="88" t="s">
        <v>9445</v>
      </c>
      <c r="E116" s="90" t="s">
        <v>9594</v>
      </c>
    </row>
    <row r="117" spans="2:5">
      <c r="B117" s="88" t="s">
        <v>9446</v>
      </c>
      <c r="C117" s="90">
        <v>676827</v>
      </c>
      <c r="D117" s="88" t="s">
        <v>9447</v>
      </c>
      <c r="E117" s="90" t="s">
        <v>9594</v>
      </c>
    </row>
    <row r="118" spans="2:5">
      <c r="B118" s="88" t="s">
        <v>9448</v>
      </c>
      <c r="C118" s="90">
        <v>679042</v>
      </c>
      <c r="D118" s="88" t="s">
        <v>9449</v>
      </c>
      <c r="E118" s="90" t="s">
        <v>9594</v>
      </c>
    </row>
    <row r="119" spans="2:5">
      <c r="B119" s="88" t="s">
        <v>9450</v>
      </c>
      <c r="C119" s="90">
        <v>681568</v>
      </c>
      <c r="D119" s="88" t="s">
        <v>9451</v>
      </c>
      <c r="E119" s="90" t="s">
        <v>9594</v>
      </c>
    </row>
    <row r="120" spans="2:5">
      <c r="B120" s="88" t="s">
        <v>9452</v>
      </c>
      <c r="C120" s="90">
        <v>682120</v>
      </c>
      <c r="D120" s="88" t="s">
        <v>9453</v>
      </c>
      <c r="E120" s="90" t="s">
        <v>9594</v>
      </c>
    </row>
    <row r="121" spans="2:5">
      <c r="B121" s="88" t="s">
        <v>9600</v>
      </c>
      <c r="C121" s="90">
        <v>680208</v>
      </c>
      <c r="D121" s="88" t="s">
        <v>9601</v>
      </c>
      <c r="E121" s="90" t="s">
        <v>9594</v>
      </c>
    </row>
    <row r="122" spans="2:5">
      <c r="B122" s="88" t="s">
        <v>9456</v>
      </c>
      <c r="C122" s="90">
        <v>673063</v>
      </c>
      <c r="D122" s="88" t="s">
        <v>9457</v>
      </c>
      <c r="E122" s="90" t="s">
        <v>9594</v>
      </c>
    </row>
    <row r="123" spans="2:5">
      <c r="B123" s="88" t="s">
        <v>9458</v>
      </c>
      <c r="C123" s="90">
        <v>672951</v>
      </c>
      <c r="D123" s="88" t="s">
        <v>9459</v>
      </c>
      <c r="E123" s="90" t="s">
        <v>9594</v>
      </c>
    </row>
    <row r="124" spans="2:5">
      <c r="B124" s="88" t="s">
        <v>9602</v>
      </c>
      <c r="C124" s="90">
        <v>676306</v>
      </c>
      <c r="D124" s="88" t="s">
        <v>9603</v>
      </c>
      <c r="E124" s="90" t="s">
        <v>9594</v>
      </c>
    </row>
    <row r="125" spans="2:5">
      <c r="B125" s="88" t="s">
        <v>9462</v>
      </c>
      <c r="C125" s="90">
        <v>680318</v>
      </c>
      <c r="D125" s="88" t="s">
        <v>9463</v>
      </c>
      <c r="E125" s="90" t="s">
        <v>9594</v>
      </c>
    </row>
    <row r="126" spans="2:5">
      <c r="B126" s="88" t="s">
        <v>9464</v>
      </c>
      <c r="C126" s="90">
        <v>674993</v>
      </c>
      <c r="D126" s="88" t="s">
        <v>9465</v>
      </c>
      <c r="E126" s="90" t="s">
        <v>9594</v>
      </c>
    </row>
    <row r="127" spans="2:5">
      <c r="B127" s="88" t="s">
        <v>9466</v>
      </c>
      <c r="C127" s="90">
        <v>680527</v>
      </c>
      <c r="D127" s="88" t="s">
        <v>9467</v>
      </c>
      <c r="E127" s="90" t="s">
        <v>9594</v>
      </c>
    </row>
    <row r="128" spans="2:5">
      <c r="B128" s="88" t="s">
        <v>9468</v>
      </c>
      <c r="C128" s="90">
        <v>674911</v>
      </c>
      <c r="D128" s="88" t="s">
        <v>9469</v>
      </c>
      <c r="E128" s="90" t="s">
        <v>9594</v>
      </c>
    </row>
    <row r="129" spans="2:5">
      <c r="B129" s="88" t="s">
        <v>9470</v>
      </c>
      <c r="C129" s="90">
        <v>672975</v>
      </c>
      <c r="D129" s="88" t="s">
        <v>9471</v>
      </c>
      <c r="E129" s="90" t="s">
        <v>9594</v>
      </c>
    </row>
    <row r="130" spans="2:5">
      <c r="B130" s="88" t="s">
        <v>9472</v>
      </c>
      <c r="C130" s="90">
        <v>681364</v>
      </c>
      <c r="D130" s="88" t="s">
        <v>9473</v>
      </c>
      <c r="E130" s="90" t="s">
        <v>9594</v>
      </c>
    </row>
    <row r="131" spans="2:5">
      <c r="B131" s="88" t="s">
        <v>9474</v>
      </c>
      <c r="C131" s="90">
        <v>682628</v>
      </c>
      <c r="D131" s="88" t="s">
        <v>9475</v>
      </c>
      <c r="E131" s="90" t="s">
        <v>9594</v>
      </c>
    </row>
    <row r="132" spans="2:5">
      <c r="B132" s="88" t="s">
        <v>9476</v>
      </c>
      <c r="C132" s="90">
        <v>674902</v>
      </c>
      <c r="D132" s="88" t="s">
        <v>9477</v>
      </c>
      <c r="E132" s="90" t="s">
        <v>9594</v>
      </c>
    </row>
    <row r="133" spans="2:5">
      <c r="B133" s="88" t="s">
        <v>9478</v>
      </c>
      <c r="C133" s="90">
        <v>672961</v>
      </c>
      <c r="D133" s="88" t="s">
        <v>9479</v>
      </c>
      <c r="E133" s="90" t="s">
        <v>9594</v>
      </c>
    </row>
    <row r="134" spans="2:5">
      <c r="B134" s="88" t="s">
        <v>9480</v>
      </c>
      <c r="C134" s="90">
        <v>677676</v>
      </c>
      <c r="D134" s="88" t="s">
        <v>9481</v>
      </c>
      <c r="E134" s="90" t="s">
        <v>9594</v>
      </c>
    </row>
    <row r="135" spans="2:5">
      <c r="B135" s="88" t="s">
        <v>9482</v>
      </c>
      <c r="C135" s="90">
        <v>676581</v>
      </c>
      <c r="D135" s="88" t="s">
        <v>9483</v>
      </c>
      <c r="E135" s="90" t="s">
        <v>9594</v>
      </c>
    </row>
    <row r="136" spans="2:5">
      <c r="B136" s="88" t="s">
        <v>9484</v>
      </c>
      <c r="C136" s="90" t="s">
        <v>9486</v>
      </c>
      <c r="D136" s="88" t="s">
        <v>9485</v>
      </c>
      <c r="E136" s="90" t="s">
        <v>9594</v>
      </c>
    </row>
    <row r="137" spans="2:5">
      <c r="B137" s="88" t="s">
        <v>9487</v>
      </c>
      <c r="C137" s="90" t="s">
        <v>9489</v>
      </c>
      <c r="D137" s="88" t="s">
        <v>9488</v>
      </c>
      <c r="E137" s="90" t="s">
        <v>9594</v>
      </c>
    </row>
    <row r="138" spans="2:5">
      <c r="B138" s="88" t="s">
        <v>9490</v>
      </c>
      <c r="C138" s="90" t="s">
        <v>9492</v>
      </c>
      <c r="D138" s="88" t="s">
        <v>9491</v>
      </c>
      <c r="E138" s="90" t="s">
        <v>9594</v>
      </c>
    </row>
    <row r="139" spans="2:5">
      <c r="B139" s="88" t="s">
        <v>9493</v>
      </c>
      <c r="C139" s="90" t="s">
        <v>9495</v>
      </c>
      <c r="D139" s="88" t="s">
        <v>9494</v>
      </c>
      <c r="E139" s="90" t="s">
        <v>9594</v>
      </c>
    </row>
    <row r="140" spans="2:5">
      <c r="B140" s="88" t="s">
        <v>9604</v>
      </c>
      <c r="C140" s="90" t="s">
        <v>9498</v>
      </c>
      <c r="D140" s="88" t="s">
        <v>9497</v>
      </c>
      <c r="E140" s="90" t="s">
        <v>9594</v>
      </c>
    </row>
    <row r="141" spans="2:5">
      <c r="B141" s="88" t="s">
        <v>9605</v>
      </c>
      <c r="C141" s="90">
        <v>10000306</v>
      </c>
      <c r="D141" s="88" t="s">
        <v>9500</v>
      </c>
      <c r="E141" s="90" t="s">
        <v>9594</v>
      </c>
    </row>
    <row r="142" spans="2:5">
      <c r="B142" s="88" t="s">
        <v>9606</v>
      </c>
      <c r="C142" s="90">
        <v>680212</v>
      </c>
      <c r="D142" s="88" t="s">
        <v>9502</v>
      </c>
      <c r="E142" s="90" t="s">
        <v>9594</v>
      </c>
    </row>
    <row r="143" spans="2:5">
      <c r="B143" s="88" t="s">
        <v>9503</v>
      </c>
      <c r="C143" s="90">
        <v>687747</v>
      </c>
      <c r="D143" s="88" t="s">
        <v>9504</v>
      </c>
      <c r="E143" s="90" t="s">
        <v>9594</v>
      </c>
    </row>
    <row r="144" spans="2:5">
      <c r="B144" s="88" t="s">
        <v>9505</v>
      </c>
      <c r="C144" s="90">
        <v>685145</v>
      </c>
      <c r="D144" s="88" t="s">
        <v>9506</v>
      </c>
      <c r="E144" s="90" t="s">
        <v>9594</v>
      </c>
    </row>
    <row r="145" spans="2:5">
      <c r="B145" s="88" t="s">
        <v>9607</v>
      </c>
      <c r="C145" s="90" t="s">
        <v>9510</v>
      </c>
      <c r="D145" s="88" t="s">
        <v>9509</v>
      </c>
    </row>
    <row r="146" spans="2:5">
      <c r="B146" s="88" t="s">
        <v>9511</v>
      </c>
      <c r="C146" s="90" t="s">
        <v>9513</v>
      </c>
      <c r="D146" s="88" t="s">
        <v>9512</v>
      </c>
    </row>
    <row r="147" spans="2:5">
      <c r="B147" s="88" t="s">
        <v>9514</v>
      </c>
      <c r="C147" s="90" t="s">
        <v>9516</v>
      </c>
      <c r="D147" s="88" t="s">
        <v>9515</v>
      </c>
    </row>
    <row r="148" spans="2:5">
      <c r="B148" s="88" t="s">
        <v>9517</v>
      </c>
      <c r="C148" s="90" t="s">
        <v>9519</v>
      </c>
      <c r="D148" s="88" t="s">
        <v>9518</v>
      </c>
      <c r="E148" s="90" t="s">
        <v>9608</v>
      </c>
    </row>
    <row r="149" spans="2:5">
      <c r="B149" s="88" t="s">
        <v>9520</v>
      </c>
      <c r="C149" s="90" t="s">
        <v>9522</v>
      </c>
      <c r="D149" s="88" t="s">
        <v>9521</v>
      </c>
      <c r="E149" s="90" t="s">
        <v>9608</v>
      </c>
    </row>
    <row r="150" spans="2:5">
      <c r="B150" s="88" t="s">
        <v>9523</v>
      </c>
      <c r="C150" s="90" t="s">
        <v>9525</v>
      </c>
      <c r="D150" s="88" t="s">
        <v>9524</v>
      </c>
      <c r="E150" s="90" t="s">
        <v>9608</v>
      </c>
    </row>
    <row r="151" spans="2:5">
      <c r="B151" s="88" t="s">
        <v>9527</v>
      </c>
      <c r="C151" s="90">
        <v>8058520100</v>
      </c>
      <c r="D151" s="88" t="s">
        <v>9528</v>
      </c>
    </row>
    <row r="152" spans="2:5">
      <c r="B152" s="88" t="s">
        <v>9529</v>
      </c>
      <c r="C152" s="90" t="s">
        <v>9531</v>
      </c>
      <c r="D152" s="88" t="s">
        <v>9530</v>
      </c>
    </row>
    <row r="153" spans="2:5">
      <c r="B153" s="88" t="s">
        <v>9609</v>
      </c>
      <c r="C153" s="90" t="s">
        <v>9534</v>
      </c>
      <c r="D153" s="88" t="s">
        <v>9533</v>
      </c>
    </row>
    <row r="154" spans="2:5">
      <c r="B154" s="88" t="s">
        <v>9610</v>
      </c>
      <c r="C154" s="90">
        <v>8147670050</v>
      </c>
      <c r="D154" s="88" t="s">
        <v>9536</v>
      </c>
    </row>
    <row r="155" spans="2:5">
      <c r="B155" s="88" t="s">
        <v>9611</v>
      </c>
      <c r="C155" s="90" t="s">
        <v>9539</v>
      </c>
      <c r="D155" s="88" t="s">
        <v>9538</v>
      </c>
      <c r="E155" s="90" t="s">
        <v>9612</v>
      </c>
    </row>
    <row r="156" spans="2:5">
      <c r="B156" s="88" t="s">
        <v>9540</v>
      </c>
      <c r="C156" s="90" t="s">
        <v>9542</v>
      </c>
      <c r="D156" s="88" t="s">
        <v>9541</v>
      </c>
      <c r="E156" s="90" t="s">
        <v>9612</v>
      </c>
    </row>
    <row r="157" spans="2:5">
      <c r="B157" s="88" t="s">
        <v>9543</v>
      </c>
      <c r="C157" s="90" t="s">
        <v>9545</v>
      </c>
      <c r="D157" s="88" t="s">
        <v>9544</v>
      </c>
      <c r="E157" s="90" t="s">
        <v>9612</v>
      </c>
    </row>
    <row r="158" spans="2:5">
      <c r="B158" s="88" t="s">
        <v>9546</v>
      </c>
      <c r="C158" s="90" t="s">
        <v>9548</v>
      </c>
      <c r="D158" s="88" t="s">
        <v>9547</v>
      </c>
      <c r="E158" s="90" t="s">
        <v>9612</v>
      </c>
    </row>
    <row r="159" spans="2:5">
      <c r="B159" s="88" t="s">
        <v>9549</v>
      </c>
      <c r="C159" s="90" t="s">
        <v>9551</v>
      </c>
      <c r="D159" s="88" t="s">
        <v>9550</v>
      </c>
      <c r="E159" s="90" t="s">
        <v>9612</v>
      </c>
    </row>
    <row r="160" spans="2:5">
      <c r="B160" s="88" t="s">
        <v>9553</v>
      </c>
      <c r="C160" s="90" t="s">
        <v>9555</v>
      </c>
      <c r="D160" s="88" t="s">
        <v>9554</v>
      </c>
      <c r="E160" s="90" t="s">
        <v>9612</v>
      </c>
    </row>
    <row r="161" spans="2:5">
      <c r="B161" s="88" t="s">
        <v>9556</v>
      </c>
      <c r="C161" s="90" t="s">
        <v>9558</v>
      </c>
      <c r="D161" s="88" t="s">
        <v>9557</v>
      </c>
      <c r="E161" s="90" t="s">
        <v>9612</v>
      </c>
    </row>
    <row r="162" spans="2:5">
      <c r="B162" s="88" t="s">
        <v>9559</v>
      </c>
      <c r="C162" s="90" t="s">
        <v>9561</v>
      </c>
      <c r="D162" s="88" t="s">
        <v>9560</v>
      </c>
      <c r="E162" s="90" t="s">
        <v>9612</v>
      </c>
    </row>
    <row r="163" spans="2:5">
      <c r="B163" s="88" t="s">
        <v>9562</v>
      </c>
      <c r="C163" s="90" t="s">
        <v>9564</v>
      </c>
      <c r="D163" s="88" t="s">
        <v>9563</v>
      </c>
      <c r="E163" s="90" t="s">
        <v>9612</v>
      </c>
    </row>
    <row r="164" spans="2:5">
      <c r="B164" s="88" t="s">
        <v>9565</v>
      </c>
      <c r="C164" s="90" t="s">
        <v>9567</v>
      </c>
      <c r="D164" s="88" t="s">
        <v>9566</v>
      </c>
      <c r="E164" s="90" t="s">
        <v>9612</v>
      </c>
    </row>
    <row r="165" spans="2:5">
      <c r="B165" s="88" t="s">
        <v>9568</v>
      </c>
      <c r="C165" s="90" t="s">
        <v>9570</v>
      </c>
      <c r="D165" s="88" t="s">
        <v>9569</v>
      </c>
      <c r="E165" s="90" t="s">
        <v>9612</v>
      </c>
    </row>
    <row r="166" spans="2:5">
      <c r="B166" s="88" t="s">
        <v>9571</v>
      </c>
      <c r="C166" s="90" t="s">
        <v>9573</v>
      </c>
      <c r="D166" s="88" t="s">
        <v>9572</v>
      </c>
      <c r="E166" s="90" t="s">
        <v>9612</v>
      </c>
    </row>
    <row r="167" spans="2:5">
      <c r="B167" s="88" t="s">
        <v>9574</v>
      </c>
      <c r="C167" s="90" t="s">
        <v>9576</v>
      </c>
      <c r="D167" s="88" t="s">
        <v>9575</v>
      </c>
      <c r="E167" s="90" t="s">
        <v>9612</v>
      </c>
    </row>
    <row r="168" spans="2:5">
      <c r="B168" s="88" t="s">
        <v>9577</v>
      </c>
      <c r="C168" s="90" t="s">
        <v>9579</v>
      </c>
      <c r="D168" s="88" t="s">
        <v>9578</v>
      </c>
      <c r="E168" s="90" t="s">
        <v>9612</v>
      </c>
    </row>
    <row r="169" spans="2:5">
      <c r="B169" s="88" t="s">
        <v>9580</v>
      </c>
      <c r="C169" s="90" t="s">
        <v>9582</v>
      </c>
      <c r="D169" s="88" t="s">
        <v>9581</v>
      </c>
      <c r="E169" s="90" t="s">
        <v>9612</v>
      </c>
    </row>
    <row r="170" spans="2:5">
      <c r="B170" s="88" t="s">
        <v>9583</v>
      </c>
      <c r="C170" s="90" t="s">
        <v>9585</v>
      </c>
      <c r="D170" s="88" t="s">
        <v>9584</v>
      </c>
      <c r="E170" s="90" t="s">
        <v>9612</v>
      </c>
    </row>
    <row r="171" spans="2:5">
      <c r="B171" s="88" t="s">
        <v>9586</v>
      </c>
      <c r="C171" s="90" t="s">
        <v>9588</v>
      </c>
      <c r="D171" s="88" t="s">
        <v>9587</v>
      </c>
      <c r="E171" s="90" t="s">
        <v>9612</v>
      </c>
    </row>
    <row r="172" spans="2:5">
      <c r="B172" s="88" t="s">
        <v>9591</v>
      </c>
      <c r="C172" s="90">
        <v>10000319</v>
      </c>
      <c r="D172" s="88" t="s">
        <v>9592</v>
      </c>
      <c r="E172" s="90" t="s">
        <v>9613</v>
      </c>
    </row>
  </sheetData>
  <conditionalFormatting sqref="C1 C71:C1048576">
    <cfRule type="duplicateValues" dxfId="3" priority="2"/>
  </conditionalFormatting>
  <conditionalFormatting sqref="K2:K70">
    <cfRule type="duplicateValues" dxfId="2" priority="1"/>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sheetPr>
    <tabColor theme="6" tint="-0.249977111117893"/>
  </sheetPr>
  <dimension ref="A1:W621"/>
  <sheetViews>
    <sheetView zoomScale="85" zoomScaleNormal="85" workbookViewId="0">
      <selection sqref="A1:W1"/>
    </sheetView>
  </sheetViews>
  <sheetFormatPr defaultRowHeight="15.75"/>
  <cols>
    <col min="1" max="1" width="15.42578125" style="89" customWidth="1"/>
    <col min="2" max="2" width="26.5703125" style="89" customWidth="1"/>
    <col min="3" max="3" width="11.85546875" style="103" hidden="1" customWidth="1"/>
    <col min="4" max="4" width="20.28515625" style="103" customWidth="1"/>
    <col min="5" max="5" width="91.5703125" style="89" customWidth="1"/>
    <col min="6" max="6" width="19.28515625" style="104" customWidth="1"/>
    <col min="7" max="7" width="7.42578125" style="103" customWidth="1"/>
    <col min="8" max="8" width="17.42578125" style="103" customWidth="1"/>
    <col min="9" max="10" width="17.42578125" style="89" hidden="1" customWidth="1"/>
    <col min="11" max="11" width="17.42578125" style="152" hidden="1" customWidth="1"/>
    <col min="12" max="12" width="17.42578125" style="89" hidden="1" customWidth="1"/>
    <col min="13" max="13" width="43.7109375" style="89" customWidth="1"/>
    <col min="14" max="14" width="72.28515625" style="89" customWidth="1"/>
    <col min="15" max="15" width="17.42578125" style="89" customWidth="1"/>
    <col min="16" max="16" width="20" style="106" customWidth="1"/>
    <col min="17" max="17" width="17.28515625" style="89" hidden="1" customWidth="1"/>
    <col min="18" max="18" width="19.85546875" style="89" hidden="1" customWidth="1"/>
    <col min="19" max="19" width="20" style="89" customWidth="1"/>
    <col min="20" max="20" width="13.28515625" style="153" customWidth="1"/>
    <col min="21" max="21" width="7.85546875" style="103" hidden="1" customWidth="1"/>
    <col min="22" max="22" width="19" style="89" hidden="1" customWidth="1"/>
    <col min="23" max="23" width="37.7109375" style="89" customWidth="1"/>
    <col min="24" max="16384" width="9.140625" style="1"/>
  </cols>
  <sheetData>
    <row r="1" spans="1:23" ht="47.25">
      <c r="A1" s="160" t="s">
        <v>59</v>
      </c>
      <c r="B1" s="161" t="s">
        <v>8770</v>
      </c>
      <c r="C1" s="161" t="s">
        <v>8252</v>
      </c>
      <c r="D1" s="161" t="s">
        <v>7642</v>
      </c>
      <c r="E1" s="162" t="s">
        <v>7643</v>
      </c>
      <c r="F1" s="165" t="s">
        <v>9393</v>
      </c>
      <c r="G1" s="161" t="s">
        <v>0</v>
      </c>
      <c r="H1" s="161" t="s">
        <v>9394</v>
      </c>
      <c r="I1" s="162" t="s">
        <v>5</v>
      </c>
      <c r="J1" s="162" t="s">
        <v>6</v>
      </c>
      <c r="K1" s="161" t="s">
        <v>9395</v>
      </c>
      <c r="L1" s="166" t="s">
        <v>9396</v>
      </c>
      <c r="M1" s="167" t="s">
        <v>7644</v>
      </c>
      <c r="N1" s="168" t="s">
        <v>9397</v>
      </c>
      <c r="O1" s="167" t="s">
        <v>7646</v>
      </c>
      <c r="P1" s="167" t="s">
        <v>9398</v>
      </c>
      <c r="Q1" s="167" t="s">
        <v>9399</v>
      </c>
      <c r="R1" s="167" t="s">
        <v>9400</v>
      </c>
      <c r="S1" s="167" t="s">
        <v>9401</v>
      </c>
      <c r="T1" s="169" t="s">
        <v>7647</v>
      </c>
      <c r="U1" s="161" t="s">
        <v>8252</v>
      </c>
      <c r="V1" s="167" t="s">
        <v>9402</v>
      </c>
      <c r="W1" s="167" t="s">
        <v>9403</v>
      </c>
    </row>
    <row r="2" spans="1:23">
      <c r="A2" s="89" t="s">
        <v>5390</v>
      </c>
      <c r="B2" s="102" t="s">
        <v>9526</v>
      </c>
      <c r="C2" s="91">
        <v>1</v>
      </c>
      <c r="D2" s="91" t="s">
        <v>9614</v>
      </c>
      <c r="E2" s="111" t="s">
        <v>9615</v>
      </c>
      <c r="F2" s="92" t="s">
        <v>22</v>
      </c>
      <c r="G2" s="91" t="s">
        <v>59</v>
      </c>
      <c r="H2" s="91" t="s">
        <v>16</v>
      </c>
      <c r="I2" s="111" t="s">
        <v>70</v>
      </c>
      <c r="J2" s="111" t="s">
        <v>16</v>
      </c>
      <c r="K2" s="91" t="s">
        <v>9412</v>
      </c>
      <c r="L2" s="96" t="s">
        <v>9413</v>
      </c>
      <c r="M2" s="112" t="s">
        <v>9616</v>
      </c>
      <c r="N2" s="96" t="s">
        <v>9617</v>
      </c>
      <c r="O2" s="98">
        <v>75</v>
      </c>
      <c r="P2" s="97">
        <v>75</v>
      </c>
      <c r="Q2" s="98" t="s">
        <v>9415</v>
      </c>
      <c r="R2" s="99">
        <f t="shared" ref="R2:R36" si="0">O2*H2</f>
        <v>150</v>
      </c>
      <c r="S2" s="96" t="s">
        <v>9618</v>
      </c>
      <c r="T2" s="100">
        <v>22</v>
      </c>
      <c r="U2" s="101">
        <v>1</v>
      </c>
      <c r="V2" s="96"/>
      <c r="W2" s="102"/>
    </row>
    <row r="3" spans="1:23">
      <c r="A3" s="89" t="s">
        <v>5390</v>
      </c>
      <c r="B3" s="102" t="s">
        <v>9526</v>
      </c>
      <c r="C3" s="91">
        <v>2</v>
      </c>
      <c r="D3" s="91" t="s">
        <v>9619</v>
      </c>
      <c r="E3" s="111" t="s">
        <v>9620</v>
      </c>
      <c r="F3" s="92" t="s">
        <v>22</v>
      </c>
      <c r="G3" s="91" t="s">
        <v>59</v>
      </c>
      <c r="H3" s="91" t="s">
        <v>27</v>
      </c>
      <c r="I3" s="111" t="s">
        <v>493</v>
      </c>
      <c r="J3" s="111" t="s">
        <v>27</v>
      </c>
      <c r="K3" s="91" t="s">
        <v>9412</v>
      </c>
      <c r="L3" s="96" t="s">
        <v>9413</v>
      </c>
      <c r="M3" s="112" t="s">
        <v>9621</v>
      </c>
      <c r="N3" s="96" t="s">
        <v>9622</v>
      </c>
      <c r="O3" s="98">
        <v>110</v>
      </c>
      <c r="P3" s="97">
        <v>110</v>
      </c>
      <c r="Q3" s="98" t="s">
        <v>9415</v>
      </c>
      <c r="R3" s="99">
        <f t="shared" si="0"/>
        <v>110</v>
      </c>
      <c r="S3" s="96" t="s">
        <v>9623</v>
      </c>
      <c r="T3" s="100">
        <v>22</v>
      </c>
      <c r="U3" s="101">
        <v>2</v>
      </c>
      <c r="V3" s="96"/>
      <c r="W3" s="102"/>
    </row>
    <row r="4" spans="1:23">
      <c r="A4" s="89" t="s">
        <v>5390</v>
      </c>
      <c r="B4" s="102" t="s">
        <v>9526</v>
      </c>
      <c r="C4" s="91">
        <v>3</v>
      </c>
      <c r="D4" s="91" t="s">
        <v>9624</v>
      </c>
      <c r="E4" s="111" t="s">
        <v>9625</v>
      </c>
      <c r="F4" s="92" t="s">
        <v>22</v>
      </c>
      <c r="G4" s="91" t="s">
        <v>421</v>
      </c>
      <c r="H4" s="91" t="s">
        <v>110</v>
      </c>
      <c r="I4" s="111" t="s">
        <v>423</v>
      </c>
      <c r="J4" s="111" t="s">
        <v>110</v>
      </c>
      <c r="K4" s="91" t="s">
        <v>9412</v>
      </c>
      <c r="L4" s="96" t="s">
        <v>9413</v>
      </c>
      <c r="M4" s="112" t="s">
        <v>9626</v>
      </c>
      <c r="N4" s="96" t="s">
        <v>9627</v>
      </c>
      <c r="O4" s="98">
        <v>100</v>
      </c>
      <c r="P4" s="97">
        <v>100</v>
      </c>
      <c r="Q4" s="98" t="s">
        <v>9415</v>
      </c>
      <c r="R4" s="99">
        <f t="shared" si="0"/>
        <v>1000</v>
      </c>
      <c r="S4" s="96" t="s">
        <v>9628</v>
      </c>
      <c r="T4" s="100">
        <v>22</v>
      </c>
      <c r="U4" s="101">
        <v>3</v>
      </c>
      <c r="V4" s="96"/>
      <c r="W4" s="102"/>
    </row>
    <row r="5" spans="1:23">
      <c r="A5" s="89" t="s">
        <v>5390</v>
      </c>
      <c r="B5" s="102" t="s">
        <v>9526</v>
      </c>
      <c r="C5" s="91">
        <v>4</v>
      </c>
      <c r="D5" s="91" t="s">
        <v>9629</v>
      </c>
      <c r="E5" s="111" t="s">
        <v>9630</v>
      </c>
      <c r="F5" s="92" t="s">
        <v>22</v>
      </c>
      <c r="G5" s="91" t="s">
        <v>32</v>
      </c>
      <c r="H5" s="91" t="s">
        <v>27</v>
      </c>
      <c r="I5" s="111" t="s">
        <v>493</v>
      </c>
      <c r="J5" s="111" t="s">
        <v>27</v>
      </c>
      <c r="K5" s="91" t="s">
        <v>9412</v>
      </c>
      <c r="L5" s="96" t="s">
        <v>9413</v>
      </c>
      <c r="M5" s="112" t="s">
        <v>9631</v>
      </c>
      <c r="N5" s="96" t="s">
        <v>9632</v>
      </c>
      <c r="O5" s="98">
        <v>210</v>
      </c>
      <c r="P5" s="97">
        <v>210</v>
      </c>
      <c r="Q5" s="98" t="s">
        <v>9415</v>
      </c>
      <c r="R5" s="99">
        <f t="shared" si="0"/>
        <v>210</v>
      </c>
      <c r="S5" s="96" t="s">
        <v>9633</v>
      </c>
      <c r="T5" s="100">
        <v>22</v>
      </c>
      <c r="U5" s="101">
        <v>4</v>
      </c>
      <c r="V5" s="96"/>
      <c r="W5" s="102"/>
    </row>
    <row r="6" spans="1:23">
      <c r="A6" s="89" t="s">
        <v>5390</v>
      </c>
      <c r="B6" s="102" t="s">
        <v>9526</v>
      </c>
      <c r="C6" s="91">
        <v>5</v>
      </c>
      <c r="D6" s="91" t="s">
        <v>9634</v>
      </c>
      <c r="E6" s="111" t="s">
        <v>9635</v>
      </c>
      <c r="F6" s="92" t="s">
        <v>22</v>
      </c>
      <c r="G6" s="91" t="s">
        <v>421</v>
      </c>
      <c r="H6" s="91" t="s">
        <v>27</v>
      </c>
      <c r="I6" s="111" t="s">
        <v>493</v>
      </c>
      <c r="J6" s="111" t="s">
        <v>27</v>
      </c>
      <c r="K6" s="91" t="s">
        <v>9412</v>
      </c>
      <c r="L6" s="96" t="s">
        <v>9413</v>
      </c>
      <c r="M6" s="112" t="s">
        <v>5485</v>
      </c>
      <c r="N6" s="96" t="s">
        <v>9636</v>
      </c>
      <c r="O6" s="98">
        <v>355</v>
      </c>
      <c r="P6" s="97">
        <v>355</v>
      </c>
      <c r="Q6" s="98" t="s">
        <v>9415</v>
      </c>
      <c r="R6" s="99">
        <f t="shared" si="0"/>
        <v>355</v>
      </c>
      <c r="S6" s="96" t="s">
        <v>9637</v>
      </c>
      <c r="T6" s="100">
        <v>22</v>
      </c>
      <c r="U6" s="101">
        <v>5</v>
      </c>
      <c r="V6" s="96"/>
      <c r="W6" s="102"/>
    </row>
    <row r="7" spans="1:23">
      <c r="A7" s="89" t="s">
        <v>143</v>
      </c>
      <c r="B7" s="102" t="s">
        <v>9638</v>
      </c>
      <c r="C7" s="113">
        <v>6</v>
      </c>
      <c r="D7" s="114" t="s">
        <v>9639</v>
      </c>
      <c r="E7" s="115" t="s">
        <v>9640</v>
      </c>
      <c r="F7" s="116" t="s">
        <v>22</v>
      </c>
      <c r="G7" s="113" t="s">
        <v>421</v>
      </c>
      <c r="H7" s="113" t="s">
        <v>27</v>
      </c>
      <c r="I7" s="117" t="s">
        <v>493</v>
      </c>
      <c r="J7" s="117" t="s">
        <v>27</v>
      </c>
      <c r="K7" s="114" t="s">
        <v>9412</v>
      </c>
      <c r="L7" s="96" t="s">
        <v>9641</v>
      </c>
      <c r="M7" s="112" t="s">
        <v>9642</v>
      </c>
      <c r="N7" s="96" t="s">
        <v>9643</v>
      </c>
      <c r="O7" s="98">
        <v>114.3</v>
      </c>
      <c r="P7" s="97">
        <v>114.3</v>
      </c>
      <c r="Q7" s="98" t="s">
        <v>9415</v>
      </c>
      <c r="R7" s="99">
        <f t="shared" si="0"/>
        <v>114.3</v>
      </c>
      <c r="S7" s="96" t="s">
        <v>9644</v>
      </c>
      <c r="T7" s="100">
        <v>22</v>
      </c>
      <c r="U7" s="101">
        <v>6</v>
      </c>
      <c r="V7" s="96"/>
      <c r="W7" s="102"/>
    </row>
    <row r="8" spans="1:23">
      <c r="A8" s="89" t="s">
        <v>7186</v>
      </c>
      <c r="B8" s="102" t="s">
        <v>8754</v>
      </c>
      <c r="C8" s="91">
        <v>7</v>
      </c>
      <c r="D8" s="91" t="s">
        <v>9645</v>
      </c>
      <c r="E8" s="111" t="s">
        <v>9646</v>
      </c>
      <c r="F8" s="92" t="s">
        <v>22</v>
      </c>
      <c r="G8" s="91" t="s">
        <v>421</v>
      </c>
      <c r="H8" s="91" t="s">
        <v>27</v>
      </c>
      <c r="I8" s="111" t="s">
        <v>493</v>
      </c>
      <c r="J8" s="111" t="s">
        <v>27</v>
      </c>
      <c r="K8" s="91" t="s">
        <v>9412</v>
      </c>
      <c r="L8" s="96" t="s">
        <v>9647</v>
      </c>
      <c r="M8" s="112" t="s">
        <v>9648</v>
      </c>
      <c r="N8" s="96" t="s">
        <v>9649</v>
      </c>
      <c r="O8" s="98">
        <v>85.72</v>
      </c>
      <c r="P8" s="97">
        <v>85.72</v>
      </c>
      <c r="Q8" s="98" t="s">
        <v>9415</v>
      </c>
      <c r="R8" s="99">
        <f t="shared" si="0"/>
        <v>85.72</v>
      </c>
      <c r="S8" s="96" t="s">
        <v>9650</v>
      </c>
      <c r="T8" s="100">
        <v>22</v>
      </c>
      <c r="U8" s="101">
        <v>7</v>
      </c>
      <c r="V8" s="96" t="s">
        <v>9651</v>
      </c>
      <c r="W8" s="102"/>
    </row>
    <row r="9" spans="1:23">
      <c r="A9" s="89" t="s">
        <v>7186</v>
      </c>
      <c r="B9" s="102" t="s">
        <v>8754</v>
      </c>
      <c r="C9" s="91">
        <v>11</v>
      </c>
      <c r="D9" s="91" t="s">
        <v>9652</v>
      </c>
      <c r="E9" s="111" t="s">
        <v>9653</v>
      </c>
      <c r="F9" s="92" t="s">
        <v>22</v>
      </c>
      <c r="G9" s="91" t="s">
        <v>59</v>
      </c>
      <c r="H9" s="91" t="s">
        <v>254</v>
      </c>
      <c r="I9" s="111" t="s">
        <v>603</v>
      </c>
      <c r="J9" s="111" t="s">
        <v>254</v>
      </c>
      <c r="K9" s="91" t="s">
        <v>9654</v>
      </c>
      <c r="L9" s="96" t="s">
        <v>9655</v>
      </c>
      <c r="M9" s="112" t="s">
        <v>9656</v>
      </c>
      <c r="N9" s="96" t="s">
        <v>9657</v>
      </c>
      <c r="O9" s="98">
        <v>20.77</v>
      </c>
      <c r="P9" s="97">
        <v>20.77</v>
      </c>
      <c r="Q9" s="98" t="s">
        <v>9415</v>
      </c>
      <c r="R9" s="99">
        <f t="shared" si="0"/>
        <v>83.08</v>
      </c>
      <c r="S9" s="96" t="s">
        <v>9658</v>
      </c>
      <c r="T9" s="100">
        <v>22</v>
      </c>
      <c r="U9" s="101">
        <v>11</v>
      </c>
      <c r="V9" s="96" t="s">
        <v>9651</v>
      </c>
      <c r="W9" s="102"/>
    </row>
    <row r="10" spans="1:23">
      <c r="A10" s="89" t="s">
        <v>7186</v>
      </c>
      <c r="B10" s="102" t="s">
        <v>8754</v>
      </c>
      <c r="C10" s="91">
        <v>12</v>
      </c>
      <c r="D10" s="91" t="s">
        <v>9659</v>
      </c>
      <c r="E10" s="111" t="s">
        <v>9660</v>
      </c>
      <c r="F10" s="92" t="s">
        <v>22</v>
      </c>
      <c r="G10" s="91" t="s">
        <v>59</v>
      </c>
      <c r="H10" s="91" t="s">
        <v>16</v>
      </c>
      <c r="I10" s="111" t="s">
        <v>603</v>
      </c>
      <c r="J10" s="111" t="s">
        <v>16</v>
      </c>
      <c r="K10" s="91" t="s">
        <v>9654</v>
      </c>
      <c r="L10" s="96" t="s">
        <v>9655</v>
      </c>
      <c r="M10" s="112" t="s">
        <v>9661</v>
      </c>
      <c r="N10" s="96" t="s">
        <v>9662</v>
      </c>
      <c r="O10" s="98">
        <v>7.08</v>
      </c>
      <c r="P10" s="97">
        <v>7.08</v>
      </c>
      <c r="Q10" s="98" t="s">
        <v>9415</v>
      </c>
      <c r="R10" s="99">
        <f t="shared" si="0"/>
        <v>14.16</v>
      </c>
      <c r="S10" s="96" t="s">
        <v>9658</v>
      </c>
      <c r="T10" s="100">
        <v>22</v>
      </c>
      <c r="U10" s="101">
        <v>12</v>
      </c>
      <c r="V10" s="96" t="s">
        <v>9651</v>
      </c>
      <c r="W10" s="102"/>
    </row>
    <row r="11" spans="1:23">
      <c r="A11" s="89" t="s">
        <v>7186</v>
      </c>
      <c r="B11" s="102" t="s">
        <v>8754</v>
      </c>
      <c r="C11" s="91">
        <v>13</v>
      </c>
      <c r="D11" s="91" t="s">
        <v>9663</v>
      </c>
      <c r="E11" s="111" t="s">
        <v>9664</v>
      </c>
      <c r="F11" s="92" t="s">
        <v>22</v>
      </c>
      <c r="G11" s="91" t="s">
        <v>32</v>
      </c>
      <c r="H11" s="91" t="s">
        <v>16</v>
      </c>
      <c r="I11" s="111" t="s">
        <v>423</v>
      </c>
      <c r="J11" s="111" t="s">
        <v>16</v>
      </c>
      <c r="K11" s="91" t="s">
        <v>9654</v>
      </c>
      <c r="L11" s="96" t="s">
        <v>9665</v>
      </c>
      <c r="M11" s="112" t="s">
        <v>9666</v>
      </c>
      <c r="N11" s="96" t="s">
        <v>9667</v>
      </c>
      <c r="O11" s="98">
        <v>32.659999999999997</v>
      </c>
      <c r="P11" s="97">
        <v>32.659999999999997</v>
      </c>
      <c r="Q11" s="98" t="s">
        <v>9415</v>
      </c>
      <c r="R11" s="99">
        <f t="shared" si="0"/>
        <v>65.319999999999993</v>
      </c>
      <c r="S11" s="96" t="s">
        <v>9658</v>
      </c>
      <c r="T11" s="100">
        <v>22</v>
      </c>
      <c r="U11" s="101">
        <v>13</v>
      </c>
      <c r="V11" s="96" t="s">
        <v>9651</v>
      </c>
      <c r="W11" s="102"/>
    </row>
    <row r="12" spans="1:23">
      <c r="A12" s="89" t="s">
        <v>5390</v>
      </c>
      <c r="B12" s="102" t="s">
        <v>9526</v>
      </c>
      <c r="C12" s="91">
        <v>16</v>
      </c>
      <c r="D12" s="91" t="s">
        <v>9668</v>
      </c>
      <c r="E12" s="111" t="s">
        <v>9669</v>
      </c>
      <c r="F12" s="92" t="s">
        <v>22</v>
      </c>
      <c r="G12" s="91" t="s">
        <v>421</v>
      </c>
      <c r="H12" s="91" t="s">
        <v>92</v>
      </c>
      <c r="I12" s="111" t="s">
        <v>70</v>
      </c>
      <c r="J12" s="111" t="s">
        <v>92</v>
      </c>
      <c r="K12" s="91" t="s">
        <v>9654</v>
      </c>
      <c r="L12" s="96" t="s">
        <v>9413</v>
      </c>
      <c r="M12" s="112" t="s">
        <v>9670</v>
      </c>
      <c r="N12" s="96" t="s">
        <v>9671</v>
      </c>
      <c r="O12" s="98">
        <v>55</v>
      </c>
      <c r="P12" s="97">
        <v>55</v>
      </c>
      <c r="Q12" s="98" t="s">
        <v>9415</v>
      </c>
      <c r="R12" s="99">
        <f t="shared" si="0"/>
        <v>330</v>
      </c>
      <c r="S12" s="96" t="s">
        <v>9672</v>
      </c>
      <c r="T12" s="100">
        <v>22</v>
      </c>
      <c r="U12" s="101">
        <v>16</v>
      </c>
      <c r="V12" s="96"/>
      <c r="W12" s="102"/>
    </row>
    <row r="13" spans="1:23">
      <c r="A13" s="89" t="s">
        <v>7186</v>
      </c>
      <c r="B13" s="110" t="s">
        <v>8754</v>
      </c>
      <c r="C13" s="91">
        <v>17</v>
      </c>
      <c r="D13" s="91" t="s">
        <v>9673</v>
      </c>
      <c r="E13" s="111" t="s">
        <v>9674</v>
      </c>
      <c r="F13" s="92" t="s">
        <v>22</v>
      </c>
      <c r="G13" s="91" t="s">
        <v>59</v>
      </c>
      <c r="H13" s="91" t="s">
        <v>813</v>
      </c>
      <c r="I13" s="111" t="s">
        <v>9675</v>
      </c>
      <c r="J13" s="111" t="s">
        <v>9676</v>
      </c>
      <c r="K13" s="91" t="s">
        <v>9654</v>
      </c>
      <c r="L13" s="96" t="s">
        <v>9677</v>
      </c>
      <c r="M13" s="112" t="s">
        <v>9678</v>
      </c>
      <c r="N13" s="96" t="s">
        <v>9679</v>
      </c>
      <c r="O13" s="98">
        <v>17.75</v>
      </c>
      <c r="P13" s="97">
        <f>O13*2</f>
        <v>35.5</v>
      </c>
      <c r="Q13" s="98" t="s">
        <v>9415</v>
      </c>
      <c r="R13" s="99">
        <f t="shared" si="0"/>
        <v>284</v>
      </c>
      <c r="S13" s="96" t="s">
        <v>9680</v>
      </c>
      <c r="T13" s="100">
        <v>22</v>
      </c>
      <c r="U13" s="101">
        <v>17</v>
      </c>
      <c r="V13" s="96" t="s">
        <v>9651</v>
      </c>
      <c r="W13" s="102"/>
    </row>
    <row r="14" spans="1:23">
      <c r="A14" s="89" t="s">
        <v>5390</v>
      </c>
      <c r="B14" s="102" t="s">
        <v>9526</v>
      </c>
      <c r="C14" s="91">
        <v>18</v>
      </c>
      <c r="D14" s="91" t="s">
        <v>9681</v>
      </c>
      <c r="E14" s="111" t="s">
        <v>9682</v>
      </c>
      <c r="F14" s="92" t="s">
        <v>22</v>
      </c>
      <c r="G14" s="91" t="s">
        <v>59</v>
      </c>
      <c r="H14" s="91" t="s">
        <v>1182</v>
      </c>
      <c r="I14" s="111" t="s">
        <v>70</v>
      </c>
      <c r="J14" s="111" t="s">
        <v>1182</v>
      </c>
      <c r="K14" s="91" t="s">
        <v>9654</v>
      </c>
      <c r="L14" s="96" t="s">
        <v>9683</v>
      </c>
      <c r="M14" s="112">
        <v>1001810002</v>
      </c>
      <c r="N14" s="96" t="s">
        <v>9684</v>
      </c>
      <c r="O14" s="98">
        <v>50</v>
      </c>
      <c r="P14" s="97">
        <v>50</v>
      </c>
      <c r="Q14" s="98" t="s">
        <v>9415</v>
      </c>
      <c r="R14" s="99">
        <f t="shared" si="0"/>
        <v>3000</v>
      </c>
      <c r="S14" s="96" t="s">
        <v>9685</v>
      </c>
      <c r="T14" s="100">
        <v>22</v>
      </c>
      <c r="U14" s="101">
        <v>18</v>
      </c>
      <c r="V14" s="96"/>
      <c r="W14" s="102"/>
    </row>
    <row r="15" spans="1:23">
      <c r="A15" s="89" t="s">
        <v>5390</v>
      </c>
      <c r="B15" s="102" t="s">
        <v>9526</v>
      </c>
      <c r="C15" s="91">
        <v>19</v>
      </c>
      <c r="D15" s="91" t="s">
        <v>9686</v>
      </c>
      <c r="E15" s="111" t="s">
        <v>9687</v>
      </c>
      <c r="F15" s="92" t="s">
        <v>22</v>
      </c>
      <c r="G15" s="91" t="s">
        <v>59</v>
      </c>
      <c r="H15" s="91" t="s">
        <v>254</v>
      </c>
      <c r="I15" s="111" t="s">
        <v>70</v>
      </c>
      <c r="J15" s="111" t="s">
        <v>254</v>
      </c>
      <c r="K15" s="91" t="s">
        <v>9654</v>
      </c>
      <c r="L15" s="96" t="s">
        <v>9683</v>
      </c>
      <c r="M15" s="112">
        <v>1102740001</v>
      </c>
      <c r="N15" s="96" t="s">
        <v>9688</v>
      </c>
      <c r="O15" s="98">
        <v>52</v>
      </c>
      <c r="P15" s="97">
        <v>52</v>
      </c>
      <c r="Q15" s="98" t="s">
        <v>9415</v>
      </c>
      <c r="R15" s="99">
        <f t="shared" si="0"/>
        <v>208</v>
      </c>
      <c r="S15" s="96" t="s">
        <v>9689</v>
      </c>
      <c r="T15" s="100">
        <v>22</v>
      </c>
      <c r="U15" s="101">
        <v>19</v>
      </c>
      <c r="V15" s="96"/>
      <c r="W15" s="102"/>
    </row>
    <row r="16" spans="1:23">
      <c r="A16" s="89" t="s">
        <v>5390</v>
      </c>
      <c r="B16" s="102" t="s">
        <v>9526</v>
      </c>
      <c r="C16" s="91">
        <v>20</v>
      </c>
      <c r="D16" s="91" t="s">
        <v>9690</v>
      </c>
      <c r="E16" s="111" t="s">
        <v>9691</v>
      </c>
      <c r="F16" s="92" t="s">
        <v>22</v>
      </c>
      <c r="G16" s="91" t="s">
        <v>59</v>
      </c>
      <c r="H16" s="91" t="s">
        <v>16</v>
      </c>
      <c r="I16" s="111" t="s">
        <v>2789</v>
      </c>
      <c r="J16" s="111" t="s">
        <v>16</v>
      </c>
      <c r="K16" s="91" t="s">
        <v>9654</v>
      </c>
      <c r="L16" s="96" t="s">
        <v>9683</v>
      </c>
      <c r="M16" s="112">
        <v>1102740001</v>
      </c>
      <c r="N16" s="96" t="s">
        <v>9688</v>
      </c>
      <c r="O16" s="98">
        <v>52</v>
      </c>
      <c r="P16" s="97">
        <v>52</v>
      </c>
      <c r="Q16" s="98" t="s">
        <v>9415</v>
      </c>
      <c r="R16" s="99">
        <f t="shared" si="0"/>
        <v>104</v>
      </c>
      <c r="S16" s="96" t="s">
        <v>9689</v>
      </c>
      <c r="T16" s="100">
        <v>22</v>
      </c>
      <c r="U16" s="101">
        <v>20</v>
      </c>
      <c r="V16" s="96"/>
      <c r="W16" s="102"/>
    </row>
    <row r="17" spans="1:23">
      <c r="A17" s="89" t="s">
        <v>7186</v>
      </c>
      <c r="B17" s="102" t="s">
        <v>8754</v>
      </c>
      <c r="C17" s="91">
        <v>21</v>
      </c>
      <c r="D17" s="91" t="s">
        <v>9692</v>
      </c>
      <c r="E17" s="111" t="s">
        <v>9693</v>
      </c>
      <c r="F17" s="92" t="s">
        <v>22</v>
      </c>
      <c r="G17" s="91" t="s">
        <v>32</v>
      </c>
      <c r="H17" s="91" t="s">
        <v>4475</v>
      </c>
      <c r="I17" s="111" t="s">
        <v>473</v>
      </c>
      <c r="J17" s="111" t="s">
        <v>9694</v>
      </c>
      <c r="K17" s="91" t="s">
        <v>9654</v>
      </c>
      <c r="L17" s="96" t="s">
        <v>9677</v>
      </c>
      <c r="M17" s="112" t="s">
        <v>9695</v>
      </c>
      <c r="N17" s="96" t="s">
        <v>9696</v>
      </c>
      <c r="O17" s="98">
        <v>178.88</v>
      </c>
      <c r="P17" s="97">
        <f>O17/100</f>
        <v>1.7887999999999999</v>
      </c>
      <c r="Q17" s="98" t="s">
        <v>9415</v>
      </c>
      <c r="R17" s="99">
        <f t="shared" si="0"/>
        <v>18603.52</v>
      </c>
      <c r="S17" s="96" t="s">
        <v>9697</v>
      </c>
      <c r="T17" s="100">
        <v>22</v>
      </c>
      <c r="U17" s="101">
        <v>21</v>
      </c>
      <c r="V17" s="96" t="s">
        <v>9651</v>
      </c>
      <c r="W17" s="102"/>
    </row>
    <row r="18" spans="1:23">
      <c r="A18" s="89" t="s">
        <v>5390</v>
      </c>
      <c r="B18" s="102" t="s">
        <v>9526</v>
      </c>
      <c r="C18" s="91">
        <v>22</v>
      </c>
      <c r="D18" s="91" t="s">
        <v>9698</v>
      </c>
      <c r="E18" s="111" t="s">
        <v>9699</v>
      </c>
      <c r="F18" s="92" t="s">
        <v>22</v>
      </c>
      <c r="G18" s="91" t="s">
        <v>59</v>
      </c>
      <c r="H18" s="91" t="s">
        <v>2128</v>
      </c>
      <c r="I18" s="111" t="s">
        <v>9700</v>
      </c>
      <c r="J18" s="111" t="s">
        <v>9701</v>
      </c>
      <c r="K18" s="91" t="s">
        <v>9654</v>
      </c>
      <c r="L18" s="96" t="s">
        <v>9413</v>
      </c>
      <c r="M18" s="112" t="s">
        <v>9702</v>
      </c>
      <c r="N18" s="96" t="s">
        <v>9703</v>
      </c>
      <c r="O18" s="98">
        <v>24.4</v>
      </c>
      <c r="P18" s="97">
        <v>24.4</v>
      </c>
      <c r="Q18" s="98" t="s">
        <v>9415</v>
      </c>
      <c r="R18" s="99">
        <f t="shared" si="0"/>
        <v>805.19999999999993</v>
      </c>
      <c r="S18" s="96" t="s">
        <v>9704</v>
      </c>
      <c r="T18" s="100">
        <v>22</v>
      </c>
      <c r="U18" s="101">
        <v>22</v>
      </c>
      <c r="V18" s="96"/>
      <c r="W18" s="102"/>
    </row>
    <row r="19" spans="1:23">
      <c r="A19" s="89" t="s">
        <v>7186</v>
      </c>
      <c r="B19" s="102" t="s">
        <v>8754</v>
      </c>
      <c r="C19" s="91">
        <v>23</v>
      </c>
      <c r="D19" s="91" t="s">
        <v>9705</v>
      </c>
      <c r="E19" s="111" t="s">
        <v>9706</v>
      </c>
      <c r="F19" s="92" t="s">
        <v>22</v>
      </c>
      <c r="G19" s="91" t="s">
        <v>59</v>
      </c>
      <c r="H19" s="91" t="s">
        <v>366</v>
      </c>
      <c r="I19" s="111" t="s">
        <v>9707</v>
      </c>
      <c r="J19" s="111" t="s">
        <v>2607</v>
      </c>
      <c r="K19" s="91" t="s">
        <v>9654</v>
      </c>
      <c r="L19" s="96" t="s">
        <v>9665</v>
      </c>
      <c r="M19" s="112" t="s">
        <v>9708</v>
      </c>
      <c r="N19" s="96" t="s">
        <v>9709</v>
      </c>
      <c r="O19" s="98">
        <v>125.35</v>
      </c>
      <c r="P19" s="97">
        <f>O19/50</f>
        <v>2.5069999999999997</v>
      </c>
      <c r="Q19" s="98" t="s">
        <v>9415</v>
      </c>
      <c r="R19" s="99">
        <f t="shared" si="0"/>
        <v>1002.8</v>
      </c>
      <c r="S19" s="96" t="s">
        <v>9710</v>
      </c>
      <c r="T19" s="100">
        <v>22</v>
      </c>
      <c r="U19" s="101">
        <v>23</v>
      </c>
      <c r="V19" s="96" t="s">
        <v>9651</v>
      </c>
      <c r="W19" s="102"/>
    </row>
    <row r="20" spans="1:23">
      <c r="A20" s="89" t="s">
        <v>5390</v>
      </c>
      <c r="B20" s="102" t="s">
        <v>9526</v>
      </c>
      <c r="C20" s="91">
        <v>24</v>
      </c>
      <c r="D20" s="91" t="s">
        <v>9711</v>
      </c>
      <c r="E20" s="111" t="s">
        <v>9712</v>
      </c>
      <c r="F20" s="92" t="s">
        <v>22</v>
      </c>
      <c r="G20" s="91" t="s">
        <v>421</v>
      </c>
      <c r="H20" s="91" t="s">
        <v>201</v>
      </c>
      <c r="I20" s="111" t="s">
        <v>6493</v>
      </c>
      <c r="J20" s="111" t="s">
        <v>201</v>
      </c>
      <c r="K20" s="91" t="s">
        <v>9654</v>
      </c>
      <c r="L20" s="96" t="s">
        <v>9413</v>
      </c>
      <c r="M20" s="112" t="s">
        <v>9713</v>
      </c>
      <c r="N20" s="96" t="s">
        <v>9714</v>
      </c>
      <c r="O20" s="98">
        <v>20</v>
      </c>
      <c r="P20" s="97">
        <v>20</v>
      </c>
      <c r="Q20" s="98" t="s">
        <v>9415</v>
      </c>
      <c r="R20" s="99">
        <f t="shared" si="0"/>
        <v>60</v>
      </c>
      <c r="S20" s="96" t="s">
        <v>9672</v>
      </c>
      <c r="T20" s="100">
        <v>22</v>
      </c>
      <c r="U20" s="101">
        <v>24</v>
      </c>
      <c r="V20" s="96"/>
      <c r="W20" s="102"/>
    </row>
    <row r="21" spans="1:23">
      <c r="A21" s="89" t="s">
        <v>5390</v>
      </c>
      <c r="B21" s="102" t="s">
        <v>9526</v>
      </c>
      <c r="C21" s="91">
        <v>25</v>
      </c>
      <c r="D21" s="91" t="s">
        <v>9715</v>
      </c>
      <c r="E21" s="111" t="s">
        <v>9716</v>
      </c>
      <c r="F21" s="92" t="s">
        <v>22</v>
      </c>
      <c r="G21" s="91" t="s">
        <v>32</v>
      </c>
      <c r="H21" s="91" t="s">
        <v>75</v>
      </c>
      <c r="I21" s="111" t="s">
        <v>9717</v>
      </c>
      <c r="J21" s="111" t="s">
        <v>9718</v>
      </c>
      <c r="K21" s="91" t="s">
        <v>9654</v>
      </c>
      <c r="L21" s="96" t="s">
        <v>9683</v>
      </c>
      <c r="M21" s="112" t="s">
        <v>9719</v>
      </c>
      <c r="N21" s="96" t="s">
        <v>9720</v>
      </c>
      <c r="O21" s="98">
        <v>98</v>
      </c>
      <c r="P21" s="97">
        <v>98</v>
      </c>
      <c r="Q21" s="98" t="s">
        <v>9415</v>
      </c>
      <c r="R21" s="99">
        <f t="shared" si="0"/>
        <v>490</v>
      </c>
      <c r="S21" s="96" t="s">
        <v>9721</v>
      </c>
      <c r="T21" s="100">
        <v>22</v>
      </c>
      <c r="U21" s="101">
        <v>25</v>
      </c>
      <c r="V21" s="96"/>
      <c r="W21" s="102"/>
    </row>
    <row r="22" spans="1:23">
      <c r="A22" s="89" t="s">
        <v>5390</v>
      </c>
      <c r="B22" s="102" t="s">
        <v>9526</v>
      </c>
      <c r="C22" s="91">
        <v>26</v>
      </c>
      <c r="D22" s="91" t="s">
        <v>9722</v>
      </c>
      <c r="E22" s="111" t="s">
        <v>9723</v>
      </c>
      <c r="F22" s="92" t="s">
        <v>22</v>
      </c>
      <c r="G22" s="91" t="s">
        <v>32</v>
      </c>
      <c r="H22" s="91" t="s">
        <v>110</v>
      </c>
      <c r="I22" s="111" t="s">
        <v>113</v>
      </c>
      <c r="J22" s="111" t="s">
        <v>110</v>
      </c>
      <c r="K22" s="91" t="s">
        <v>9654</v>
      </c>
      <c r="L22" s="96" t="s">
        <v>9683</v>
      </c>
      <c r="M22" s="112">
        <v>1462690020</v>
      </c>
      <c r="N22" s="96" t="s">
        <v>9724</v>
      </c>
      <c r="O22" s="98">
        <v>35.9</v>
      </c>
      <c r="P22" s="97">
        <v>35.9</v>
      </c>
      <c r="Q22" s="98" t="s">
        <v>9415</v>
      </c>
      <c r="R22" s="99">
        <f t="shared" si="0"/>
        <v>359</v>
      </c>
      <c r="S22" s="96" t="s">
        <v>9725</v>
      </c>
      <c r="T22" s="100">
        <v>22</v>
      </c>
      <c r="U22" s="101">
        <v>26</v>
      </c>
      <c r="V22" s="96"/>
      <c r="W22" s="102"/>
    </row>
    <row r="23" spans="1:23">
      <c r="A23" s="89" t="s">
        <v>7186</v>
      </c>
      <c r="B23" s="102" t="s">
        <v>8754</v>
      </c>
      <c r="C23" s="91">
        <v>34</v>
      </c>
      <c r="D23" s="91" t="s">
        <v>9726</v>
      </c>
      <c r="E23" s="111" t="s">
        <v>9727</v>
      </c>
      <c r="F23" s="92" t="s">
        <v>22</v>
      </c>
      <c r="G23" s="91" t="s">
        <v>59</v>
      </c>
      <c r="H23" s="91" t="s">
        <v>16</v>
      </c>
      <c r="I23" s="111" t="s">
        <v>603</v>
      </c>
      <c r="J23" s="111" t="s">
        <v>16</v>
      </c>
      <c r="K23" s="91" t="s">
        <v>9728</v>
      </c>
      <c r="L23" s="96" t="s">
        <v>9665</v>
      </c>
      <c r="M23" s="112" t="s">
        <v>9729</v>
      </c>
      <c r="N23" s="96" t="s">
        <v>9730</v>
      </c>
      <c r="O23" s="98">
        <v>83.12</v>
      </c>
      <c r="P23" s="97">
        <v>83.12</v>
      </c>
      <c r="Q23" s="98" t="s">
        <v>9415</v>
      </c>
      <c r="R23" s="99">
        <f t="shared" si="0"/>
        <v>166.24</v>
      </c>
      <c r="S23" s="96" t="s">
        <v>9731</v>
      </c>
      <c r="T23" s="100">
        <v>22</v>
      </c>
      <c r="U23" s="101">
        <v>34</v>
      </c>
      <c r="V23" s="96" t="s">
        <v>9651</v>
      </c>
      <c r="W23" s="102"/>
    </row>
    <row r="24" spans="1:23">
      <c r="A24" s="89" t="s">
        <v>5736</v>
      </c>
      <c r="B24" s="102" t="s">
        <v>9732</v>
      </c>
      <c r="C24" s="101">
        <v>35</v>
      </c>
      <c r="D24" s="101" t="s">
        <v>9733</v>
      </c>
      <c r="E24" s="110" t="s">
        <v>9734</v>
      </c>
      <c r="F24" s="118" t="s">
        <v>22</v>
      </c>
      <c r="G24" s="101" t="s">
        <v>59</v>
      </c>
      <c r="H24" s="101" t="s">
        <v>16</v>
      </c>
      <c r="I24" s="110" t="s">
        <v>493</v>
      </c>
      <c r="J24" s="110" t="s">
        <v>16</v>
      </c>
      <c r="K24" s="101" t="s">
        <v>9728</v>
      </c>
      <c r="L24" s="96" t="s">
        <v>9735</v>
      </c>
      <c r="M24" s="112" t="s">
        <v>9736</v>
      </c>
      <c r="N24" s="96" t="s">
        <v>9737</v>
      </c>
      <c r="O24" s="98">
        <v>207.4</v>
      </c>
      <c r="P24" s="97">
        <v>207.4</v>
      </c>
      <c r="Q24" s="98" t="s">
        <v>9415</v>
      </c>
      <c r="R24" s="99">
        <f t="shared" si="0"/>
        <v>414.8</v>
      </c>
      <c r="S24" s="96" t="s">
        <v>9738</v>
      </c>
      <c r="T24" s="100">
        <v>22</v>
      </c>
      <c r="U24" s="101">
        <v>35</v>
      </c>
      <c r="V24" s="96"/>
      <c r="W24" s="102"/>
    </row>
    <row r="25" spans="1:23">
      <c r="A25" s="89" t="s">
        <v>5390</v>
      </c>
      <c r="B25" s="102" t="s">
        <v>9526</v>
      </c>
      <c r="C25" s="91">
        <v>36</v>
      </c>
      <c r="D25" s="91" t="s">
        <v>9739</v>
      </c>
      <c r="E25" s="111" t="s">
        <v>9740</v>
      </c>
      <c r="F25" s="92" t="s">
        <v>22</v>
      </c>
      <c r="G25" s="91" t="s">
        <v>59</v>
      </c>
      <c r="H25" s="91" t="s">
        <v>16</v>
      </c>
      <c r="I25" s="111" t="s">
        <v>603</v>
      </c>
      <c r="J25" s="111" t="s">
        <v>16</v>
      </c>
      <c r="K25" s="91" t="s">
        <v>9728</v>
      </c>
      <c r="L25" s="96" t="s">
        <v>9741</v>
      </c>
      <c r="M25" s="112" t="s">
        <v>9742</v>
      </c>
      <c r="N25" s="96" t="s">
        <v>9743</v>
      </c>
      <c r="O25" s="98">
        <v>65</v>
      </c>
      <c r="P25" s="97">
        <v>65</v>
      </c>
      <c r="Q25" s="98" t="s">
        <v>9415</v>
      </c>
      <c r="R25" s="99">
        <f t="shared" si="0"/>
        <v>130</v>
      </c>
      <c r="S25" s="96" t="s">
        <v>9744</v>
      </c>
      <c r="T25" s="100">
        <v>22</v>
      </c>
      <c r="U25" s="101">
        <v>36</v>
      </c>
      <c r="V25" s="96"/>
      <c r="W25" s="102"/>
    </row>
    <row r="26" spans="1:23">
      <c r="A26" s="89" t="s">
        <v>5736</v>
      </c>
      <c r="B26" s="102" t="s">
        <v>9732</v>
      </c>
      <c r="C26" s="101">
        <v>38</v>
      </c>
      <c r="D26" s="101" t="s">
        <v>9745</v>
      </c>
      <c r="E26" s="110" t="s">
        <v>9746</v>
      </c>
      <c r="F26" s="118" t="s">
        <v>22</v>
      </c>
      <c r="G26" s="101" t="s">
        <v>59</v>
      </c>
      <c r="H26" s="101" t="s">
        <v>27</v>
      </c>
      <c r="I26" s="110" t="s">
        <v>493</v>
      </c>
      <c r="J26" s="110" t="s">
        <v>27</v>
      </c>
      <c r="K26" s="101" t="s">
        <v>9728</v>
      </c>
      <c r="L26" s="96" t="s">
        <v>9735</v>
      </c>
      <c r="M26" s="112" t="s">
        <v>9747</v>
      </c>
      <c r="N26" s="96" t="s">
        <v>9748</v>
      </c>
      <c r="O26" s="98">
        <v>207.4</v>
      </c>
      <c r="P26" s="97">
        <v>207.4</v>
      </c>
      <c r="Q26" s="98" t="s">
        <v>9415</v>
      </c>
      <c r="R26" s="99">
        <f t="shared" si="0"/>
        <v>207.4</v>
      </c>
      <c r="S26" s="96" t="s">
        <v>9738</v>
      </c>
      <c r="T26" s="100">
        <v>22</v>
      </c>
      <c r="U26" s="101">
        <v>38</v>
      </c>
      <c r="V26" s="96"/>
      <c r="W26" s="102"/>
    </row>
    <row r="27" spans="1:23">
      <c r="A27" s="89" t="s">
        <v>5736</v>
      </c>
      <c r="B27" s="102" t="s">
        <v>9732</v>
      </c>
      <c r="C27" s="101">
        <v>39</v>
      </c>
      <c r="D27" s="101" t="s">
        <v>9749</v>
      </c>
      <c r="E27" s="110" t="s">
        <v>9750</v>
      </c>
      <c r="F27" s="118" t="s">
        <v>22</v>
      </c>
      <c r="G27" s="101" t="s">
        <v>32</v>
      </c>
      <c r="H27" s="101" t="s">
        <v>27</v>
      </c>
      <c r="I27" s="110" t="s">
        <v>493</v>
      </c>
      <c r="J27" s="110" t="s">
        <v>27</v>
      </c>
      <c r="K27" s="101" t="s">
        <v>9728</v>
      </c>
      <c r="L27" s="96" t="s">
        <v>9735</v>
      </c>
      <c r="M27" s="112" t="s">
        <v>9751</v>
      </c>
      <c r="N27" s="96" t="s">
        <v>9752</v>
      </c>
      <c r="O27" s="98">
        <v>207.4</v>
      </c>
      <c r="P27" s="97">
        <v>207.4</v>
      </c>
      <c r="Q27" s="98" t="s">
        <v>9415</v>
      </c>
      <c r="R27" s="99">
        <f t="shared" si="0"/>
        <v>207.4</v>
      </c>
      <c r="S27" s="96" t="s">
        <v>9738</v>
      </c>
      <c r="T27" s="100">
        <v>22</v>
      </c>
      <c r="U27" s="101">
        <v>39</v>
      </c>
      <c r="V27" s="96"/>
      <c r="W27" s="102"/>
    </row>
    <row r="28" spans="1:23">
      <c r="A28" s="89" t="s">
        <v>5736</v>
      </c>
      <c r="B28" s="102" t="s">
        <v>9732</v>
      </c>
      <c r="C28" s="101">
        <v>40</v>
      </c>
      <c r="D28" s="101" t="s">
        <v>9753</v>
      </c>
      <c r="E28" s="110" t="s">
        <v>9754</v>
      </c>
      <c r="F28" s="118" t="s">
        <v>22</v>
      </c>
      <c r="G28" s="101" t="s">
        <v>32</v>
      </c>
      <c r="H28" s="101" t="s">
        <v>27</v>
      </c>
      <c r="I28" s="110" t="s">
        <v>493</v>
      </c>
      <c r="J28" s="110" t="s">
        <v>27</v>
      </c>
      <c r="K28" s="101" t="s">
        <v>9728</v>
      </c>
      <c r="L28" s="96" t="s">
        <v>9735</v>
      </c>
      <c r="M28" s="112" t="s">
        <v>9755</v>
      </c>
      <c r="N28" s="96" t="s">
        <v>9756</v>
      </c>
      <c r="O28" s="98">
        <v>191.3</v>
      </c>
      <c r="P28" s="97">
        <v>191.3</v>
      </c>
      <c r="Q28" s="98" t="s">
        <v>9415</v>
      </c>
      <c r="R28" s="99">
        <f t="shared" si="0"/>
        <v>191.3</v>
      </c>
      <c r="S28" s="96" t="s">
        <v>9738</v>
      </c>
      <c r="T28" s="100">
        <v>22</v>
      </c>
      <c r="U28" s="101">
        <v>40</v>
      </c>
      <c r="V28" s="96"/>
      <c r="W28" s="102"/>
    </row>
    <row r="29" spans="1:23">
      <c r="A29" s="89" t="s">
        <v>5736</v>
      </c>
      <c r="B29" s="102" t="s">
        <v>9732</v>
      </c>
      <c r="C29" s="101">
        <v>42</v>
      </c>
      <c r="D29" s="101" t="s">
        <v>9757</v>
      </c>
      <c r="E29" s="110" t="s">
        <v>9758</v>
      </c>
      <c r="F29" s="118" t="s">
        <v>22</v>
      </c>
      <c r="G29" s="101" t="s">
        <v>59</v>
      </c>
      <c r="H29" s="101" t="s">
        <v>27</v>
      </c>
      <c r="I29" s="110" t="s">
        <v>493</v>
      </c>
      <c r="J29" s="110" t="s">
        <v>27</v>
      </c>
      <c r="K29" s="101" t="s">
        <v>9728</v>
      </c>
      <c r="L29" s="96" t="s">
        <v>9735</v>
      </c>
      <c r="M29" s="112" t="s">
        <v>9759</v>
      </c>
      <c r="N29" s="96" t="s">
        <v>9760</v>
      </c>
      <c r="O29" s="98">
        <v>207.4</v>
      </c>
      <c r="P29" s="97">
        <v>207.4</v>
      </c>
      <c r="Q29" s="98" t="s">
        <v>9415</v>
      </c>
      <c r="R29" s="99">
        <f t="shared" si="0"/>
        <v>207.4</v>
      </c>
      <c r="S29" s="96" t="s">
        <v>9738</v>
      </c>
      <c r="T29" s="100">
        <v>22</v>
      </c>
      <c r="U29" s="101">
        <v>42</v>
      </c>
      <c r="V29" s="96"/>
      <c r="W29" s="102"/>
    </row>
    <row r="30" spans="1:23">
      <c r="A30" s="89" t="s">
        <v>5736</v>
      </c>
      <c r="B30" s="102" t="s">
        <v>9732</v>
      </c>
      <c r="C30" s="101">
        <v>43</v>
      </c>
      <c r="D30" s="101" t="s">
        <v>9761</v>
      </c>
      <c r="E30" s="110" t="s">
        <v>9762</v>
      </c>
      <c r="F30" s="118" t="s">
        <v>22</v>
      </c>
      <c r="G30" s="101" t="s">
        <v>59</v>
      </c>
      <c r="H30" s="101" t="s">
        <v>27</v>
      </c>
      <c r="I30" s="110" t="s">
        <v>493</v>
      </c>
      <c r="J30" s="110" t="s">
        <v>27</v>
      </c>
      <c r="K30" s="101" t="s">
        <v>9728</v>
      </c>
      <c r="L30" s="96" t="s">
        <v>9735</v>
      </c>
      <c r="M30" s="112" t="s">
        <v>9763</v>
      </c>
      <c r="N30" s="96" t="s">
        <v>9764</v>
      </c>
      <c r="O30" s="98">
        <v>207.4</v>
      </c>
      <c r="P30" s="97">
        <v>207.4</v>
      </c>
      <c r="Q30" s="98" t="s">
        <v>9415</v>
      </c>
      <c r="R30" s="99">
        <f t="shared" si="0"/>
        <v>207.4</v>
      </c>
      <c r="S30" s="96" t="s">
        <v>9738</v>
      </c>
      <c r="T30" s="100">
        <v>22</v>
      </c>
      <c r="U30" s="101">
        <v>43</v>
      </c>
      <c r="V30" s="96"/>
      <c r="W30" s="102"/>
    </row>
    <row r="31" spans="1:23">
      <c r="A31" s="89" t="s">
        <v>5736</v>
      </c>
      <c r="B31" s="102" t="s">
        <v>9732</v>
      </c>
      <c r="C31" s="101">
        <v>44</v>
      </c>
      <c r="D31" s="101" t="s">
        <v>9765</v>
      </c>
      <c r="E31" s="110" t="s">
        <v>9766</v>
      </c>
      <c r="F31" s="118" t="s">
        <v>22</v>
      </c>
      <c r="G31" s="101" t="s">
        <v>32</v>
      </c>
      <c r="H31" s="101" t="s">
        <v>254</v>
      </c>
      <c r="I31" s="110" t="s">
        <v>9767</v>
      </c>
      <c r="J31" s="110" t="s">
        <v>2525</v>
      </c>
      <c r="K31" s="101" t="s">
        <v>9728</v>
      </c>
      <c r="L31" s="96" t="s">
        <v>9735</v>
      </c>
      <c r="M31" s="112" t="s">
        <v>9768</v>
      </c>
      <c r="N31" s="96" t="s">
        <v>9769</v>
      </c>
      <c r="O31" s="98">
        <v>174</v>
      </c>
      <c r="P31" s="97">
        <v>174</v>
      </c>
      <c r="Q31" s="98" t="s">
        <v>9415</v>
      </c>
      <c r="R31" s="99">
        <f t="shared" si="0"/>
        <v>696</v>
      </c>
      <c r="S31" s="96" t="s">
        <v>9738</v>
      </c>
      <c r="T31" s="100">
        <v>22</v>
      </c>
      <c r="U31" s="101">
        <v>44</v>
      </c>
      <c r="V31" s="96"/>
      <c r="W31" s="102"/>
    </row>
    <row r="32" spans="1:23">
      <c r="A32" s="89" t="s">
        <v>5736</v>
      </c>
      <c r="B32" s="102" t="s">
        <v>9732</v>
      </c>
      <c r="C32" s="101">
        <v>45</v>
      </c>
      <c r="D32" s="101" t="s">
        <v>9770</v>
      </c>
      <c r="E32" s="110" t="s">
        <v>9771</v>
      </c>
      <c r="F32" s="118" t="s">
        <v>22</v>
      </c>
      <c r="G32" s="101" t="s">
        <v>59</v>
      </c>
      <c r="H32" s="101" t="s">
        <v>16</v>
      </c>
      <c r="I32" s="110" t="s">
        <v>2789</v>
      </c>
      <c r="J32" s="110" t="s">
        <v>16</v>
      </c>
      <c r="K32" s="101" t="s">
        <v>9728</v>
      </c>
      <c r="L32" s="96" t="s">
        <v>9735</v>
      </c>
      <c r="M32" s="112" t="s">
        <v>9772</v>
      </c>
      <c r="N32" s="96" t="s">
        <v>9773</v>
      </c>
      <c r="O32" s="98">
        <v>160</v>
      </c>
      <c r="P32" s="97">
        <v>160</v>
      </c>
      <c r="Q32" s="98" t="s">
        <v>9415</v>
      </c>
      <c r="R32" s="99">
        <f t="shared" si="0"/>
        <v>320</v>
      </c>
      <c r="S32" s="96" t="s">
        <v>9774</v>
      </c>
      <c r="T32" s="100">
        <v>22</v>
      </c>
      <c r="U32" s="101">
        <v>45</v>
      </c>
      <c r="V32" s="96"/>
      <c r="W32" s="102"/>
    </row>
    <row r="33" spans="1:23">
      <c r="A33" s="89" t="s">
        <v>7186</v>
      </c>
      <c r="B33" s="102" t="s">
        <v>8754</v>
      </c>
      <c r="C33" s="91">
        <v>500</v>
      </c>
      <c r="D33" s="91" t="s">
        <v>9775</v>
      </c>
      <c r="E33" s="111" t="s">
        <v>9776</v>
      </c>
      <c r="F33" s="92" t="s">
        <v>9777</v>
      </c>
      <c r="G33" s="91" t="s">
        <v>421</v>
      </c>
      <c r="H33" s="91" t="s">
        <v>533</v>
      </c>
      <c r="I33" s="111" t="s">
        <v>9778</v>
      </c>
      <c r="J33" s="111" t="s">
        <v>9779</v>
      </c>
      <c r="K33" s="91" t="s">
        <v>9780</v>
      </c>
      <c r="L33" s="96" t="s">
        <v>9655</v>
      </c>
      <c r="M33" s="112" t="s">
        <v>9781</v>
      </c>
      <c r="N33" s="96" t="s">
        <v>9782</v>
      </c>
      <c r="O33" s="98">
        <v>40.72</v>
      </c>
      <c r="P33" s="97">
        <v>40.72</v>
      </c>
      <c r="Q33" s="98" t="s">
        <v>9415</v>
      </c>
      <c r="R33" s="99">
        <f t="shared" si="0"/>
        <v>3257.6</v>
      </c>
      <c r="S33" s="96" t="s">
        <v>9783</v>
      </c>
      <c r="T33" s="100">
        <v>22</v>
      </c>
      <c r="U33" s="101">
        <v>500</v>
      </c>
      <c r="V33" s="96" t="s">
        <v>9651</v>
      </c>
      <c r="W33" s="102"/>
    </row>
    <row r="34" spans="1:23">
      <c r="A34" s="89" t="s">
        <v>5390</v>
      </c>
      <c r="B34" s="102" t="s">
        <v>9526</v>
      </c>
      <c r="C34" s="91">
        <v>539</v>
      </c>
      <c r="D34" s="91" t="s">
        <v>9784</v>
      </c>
      <c r="E34" s="111" t="s">
        <v>9785</v>
      </c>
      <c r="F34" s="92" t="s">
        <v>22</v>
      </c>
      <c r="G34" s="91" t="s">
        <v>421</v>
      </c>
      <c r="H34" s="91" t="s">
        <v>1977</v>
      </c>
      <c r="I34" s="111" t="s">
        <v>423</v>
      </c>
      <c r="J34" s="111" t="s">
        <v>1977</v>
      </c>
      <c r="K34" s="91" t="s">
        <v>9786</v>
      </c>
      <c r="L34" s="96" t="s">
        <v>9413</v>
      </c>
      <c r="M34" s="112" t="s">
        <v>9787</v>
      </c>
      <c r="N34" s="96" t="s">
        <v>9788</v>
      </c>
      <c r="O34" s="98">
        <v>14.5</v>
      </c>
      <c r="P34" s="97">
        <v>14.5</v>
      </c>
      <c r="Q34" s="98" t="s">
        <v>9415</v>
      </c>
      <c r="R34" s="99">
        <f t="shared" si="0"/>
        <v>1450</v>
      </c>
      <c r="S34" s="96" t="s">
        <v>9789</v>
      </c>
      <c r="T34" s="100">
        <v>22</v>
      </c>
      <c r="U34" s="101">
        <v>539</v>
      </c>
      <c r="V34" s="96"/>
      <c r="W34" s="102"/>
    </row>
    <row r="35" spans="1:23">
      <c r="A35" s="89" t="s">
        <v>1845</v>
      </c>
      <c r="B35" s="102" t="s">
        <v>9790</v>
      </c>
      <c r="C35" s="101">
        <v>557</v>
      </c>
      <c r="D35" s="101" t="s">
        <v>9791</v>
      </c>
      <c r="E35" s="110" t="s">
        <v>9792</v>
      </c>
      <c r="F35" s="118" t="s">
        <v>22</v>
      </c>
      <c r="G35" s="101" t="s">
        <v>32</v>
      </c>
      <c r="H35" s="101" t="s">
        <v>366</v>
      </c>
      <c r="I35" s="110" t="s">
        <v>70</v>
      </c>
      <c r="J35" s="110" t="s">
        <v>366</v>
      </c>
      <c r="K35" s="101" t="s">
        <v>9793</v>
      </c>
      <c r="L35" s="96" t="s">
        <v>9794</v>
      </c>
      <c r="M35" s="112" t="s">
        <v>9795</v>
      </c>
      <c r="N35" s="96" t="s">
        <v>9796</v>
      </c>
      <c r="O35" s="98">
        <v>6.9</v>
      </c>
      <c r="P35" s="97">
        <v>6.9</v>
      </c>
      <c r="Q35" s="98" t="s">
        <v>9415</v>
      </c>
      <c r="R35" s="99">
        <f t="shared" si="0"/>
        <v>55.2</v>
      </c>
      <c r="S35" s="96" t="s">
        <v>9797</v>
      </c>
      <c r="T35" s="100">
        <v>22</v>
      </c>
      <c r="U35" s="101">
        <v>557</v>
      </c>
      <c r="V35" s="96"/>
      <c r="W35" s="102"/>
    </row>
    <row r="36" spans="1:23">
      <c r="A36" s="89" t="s">
        <v>1845</v>
      </c>
      <c r="B36" s="102" t="s">
        <v>9790</v>
      </c>
      <c r="C36" s="101">
        <v>558</v>
      </c>
      <c r="D36" s="101" t="s">
        <v>9798</v>
      </c>
      <c r="E36" s="110" t="s">
        <v>9799</v>
      </c>
      <c r="F36" s="118" t="s">
        <v>22</v>
      </c>
      <c r="G36" s="101" t="s">
        <v>59</v>
      </c>
      <c r="H36" s="101" t="s">
        <v>27</v>
      </c>
      <c r="I36" s="110" t="s">
        <v>493</v>
      </c>
      <c r="J36" s="110" t="s">
        <v>27</v>
      </c>
      <c r="K36" s="101" t="s">
        <v>9793</v>
      </c>
      <c r="L36" s="96" t="s">
        <v>9794</v>
      </c>
      <c r="M36" s="112" t="s">
        <v>9800</v>
      </c>
      <c r="N36" s="96" t="s">
        <v>9801</v>
      </c>
      <c r="O36" s="98">
        <v>120.79</v>
      </c>
      <c r="P36" s="97">
        <v>120.79</v>
      </c>
      <c r="Q36" s="98" t="s">
        <v>9415</v>
      </c>
      <c r="R36" s="99">
        <f t="shared" si="0"/>
        <v>120.79</v>
      </c>
      <c r="S36" s="96" t="s">
        <v>9797</v>
      </c>
      <c r="T36" s="100">
        <v>22</v>
      </c>
      <c r="U36" s="101">
        <v>558</v>
      </c>
      <c r="V36" s="96"/>
      <c r="W36" s="102"/>
    </row>
    <row r="37" spans="1:23">
      <c r="A37" s="89" t="s">
        <v>6495</v>
      </c>
      <c r="B37" s="102" t="s">
        <v>6500</v>
      </c>
      <c r="C37" s="91">
        <v>559</v>
      </c>
      <c r="D37" s="91" t="s">
        <v>9802</v>
      </c>
      <c r="E37" s="111" t="s">
        <v>9803</v>
      </c>
      <c r="F37" s="92" t="s">
        <v>22</v>
      </c>
      <c r="G37" s="91" t="s">
        <v>59</v>
      </c>
      <c r="H37" s="91" t="s">
        <v>27</v>
      </c>
      <c r="I37" s="91" t="s">
        <v>9793</v>
      </c>
      <c r="J37" s="96" t="s">
        <v>6500</v>
      </c>
      <c r="K37" s="91" t="s">
        <v>9793</v>
      </c>
      <c r="L37" s="96" t="s">
        <v>6500</v>
      </c>
      <c r="M37" s="112" t="s">
        <v>9804</v>
      </c>
      <c r="N37" s="96" t="s">
        <v>9805</v>
      </c>
      <c r="O37" s="98">
        <v>41.8</v>
      </c>
      <c r="P37" s="97">
        <v>41.8</v>
      </c>
      <c r="Q37" s="98" t="s">
        <v>9415</v>
      </c>
      <c r="R37" s="99">
        <v>41.8</v>
      </c>
      <c r="S37" s="96">
        <v>50</v>
      </c>
      <c r="T37" s="100">
        <v>22</v>
      </c>
      <c r="U37" s="101">
        <v>559</v>
      </c>
      <c r="V37" s="96" t="s">
        <v>9806</v>
      </c>
      <c r="W37" s="102"/>
    </row>
    <row r="38" spans="1:23">
      <c r="A38" s="89" t="s">
        <v>5736</v>
      </c>
      <c r="B38" s="102" t="s">
        <v>9732</v>
      </c>
      <c r="C38" s="101">
        <v>560</v>
      </c>
      <c r="D38" s="101" t="s">
        <v>9807</v>
      </c>
      <c r="E38" s="110" t="s">
        <v>9808</v>
      </c>
      <c r="F38" s="118" t="s">
        <v>22</v>
      </c>
      <c r="G38" s="101" t="s">
        <v>59</v>
      </c>
      <c r="H38" s="101">
        <v>20</v>
      </c>
      <c r="I38" s="110" t="s">
        <v>70</v>
      </c>
      <c r="J38" s="110" t="s">
        <v>3506</v>
      </c>
      <c r="K38" s="101" t="s">
        <v>9793</v>
      </c>
      <c r="L38" s="96" t="s">
        <v>9809</v>
      </c>
      <c r="M38" s="112" t="s">
        <v>9810</v>
      </c>
      <c r="N38" s="96" t="s">
        <v>9811</v>
      </c>
      <c r="O38" s="98">
        <v>29.8</v>
      </c>
      <c r="P38" s="97">
        <v>29.8</v>
      </c>
      <c r="Q38" s="98" t="s">
        <v>9415</v>
      </c>
      <c r="R38" s="99">
        <f t="shared" ref="R38:R50" si="1">O38*H38</f>
        <v>596</v>
      </c>
      <c r="S38" s="96" t="s">
        <v>9812</v>
      </c>
      <c r="T38" s="100">
        <v>22</v>
      </c>
      <c r="U38" s="101">
        <v>560</v>
      </c>
      <c r="V38" s="96"/>
      <c r="W38" s="102"/>
    </row>
    <row r="39" spans="1:23">
      <c r="A39" s="89" t="s">
        <v>1845</v>
      </c>
      <c r="B39" s="102" t="s">
        <v>9790</v>
      </c>
      <c r="C39" s="101">
        <v>562</v>
      </c>
      <c r="D39" s="101" t="s">
        <v>9813</v>
      </c>
      <c r="E39" s="110" t="s">
        <v>9814</v>
      </c>
      <c r="F39" s="118" t="s">
        <v>22</v>
      </c>
      <c r="G39" s="101" t="s">
        <v>32</v>
      </c>
      <c r="H39" s="101" t="s">
        <v>27</v>
      </c>
      <c r="I39" s="110" t="s">
        <v>493</v>
      </c>
      <c r="J39" s="110" t="s">
        <v>27</v>
      </c>
      <c r="K39" s="101" t="s">
        <v>9793</v>
      </c>
      <c r="L39" s="96" t="s">
        <v>9815</v>
      </c>
      <c r="M39" s="112" t="s">
        <v>9816</v>
      </c>
      <c r="N39" s="96" t="s">
        <v>9817</v>
      </c>
      <c r="O39" s="98">
        <v>592.92999999999995</v>
      </c>
      <c r="P39" s="97">
        <v>592.92999999999995</v>
      </c>
      <c r="Q39" s="98" t="s">
        <v>9415</v>
      </c>
      <c r="R39" s="99">
        <f t="shared" si="1"/>
        <v>592.92999999999995</v>
      </c>
      <c r="S39" s="96" t="s">
        <v>9818</v>
      </c>
      <c r="T39" s="100">
        <v>22</v>
      </c>
      <c r="U39" s="101">
        <v>562</v>
      </c>
      <c r="V39" s="96"/>
      <c r="W39" s="102"/>
    </row>
    <row r="40" spans="1:23">
      <c r="A40" s="89" t="s">
        <v>1845</v>
      </c>
      <c r="B40" s="102" t="s">
        <v>9790</v>
      </c>
      <c r="C40" s="101">
        <v>563</v>
      </c>
      <c r="D40" s="101" t="s">
        <v>9819</v>
      </c>
      <c r="E40" s="110" t="s">
        <v>9820</v>
      </c>
      <c r="F40" s="118" t="s">
        <v>22</v>
      </c>
      <c r="G40" s="101" t="s">
        <v>32</v>
      </c>
      <c r="H40" s="101" t="s">
        <v>366</v>
      </c>
      <c r="I40" s="110" t="s">
        <v>70</v>
      </c>
      <c r="J40" s="110" t="s">
        <v>366</v>
      </c>
      <c r="K40" s="101" t="s">
        <v>9793</v>
      </c>
      <c r="L40" s="96" t="s">
        <v>9794</v>
      </c>
      <c r="M40" s="112" t="s">
        <v>9821</v>
      </c>
      <c r="N40" s="96" t="s">
        <v>9822</v>
      </c>
      <c r="O40" s="98">
        <v>6.9</v>
      </c>
      <c r="P40" s="97">
        <v>6.9</v>
      </c>
      <c r="Q40" s="98" t="s">
        <v>9415</v>
      </c>
      <c r="R40" s="99">
        <f t="shared" si="1"/>
        <v>55.2</v>
      </c>
      <c r="S40" s="96" t="s">
        <v>9797</v>
      </c>
      <c r="T40" s="100">
        <v>22</v>
      </c>
      <c r="U40" s="101">
        <v>563</v>
      </c>
      <c r="V40" s="96"/>
      <c r="W40" s="102"/>
    </row>
    <row r="41" spans="1:23">
      <c r="A41" s="89" t="s">
        <v>5390</v>
      </c>
      <c r="B41" s="102" t="s">
        <v>9526</v>
      </c>
      <c r="C41" s="91">
        <v>564</v>
      </c>
      <c r="D41" s="91" t="s">
        <v>9823</v>
      </c>
      <c r="E41" s="111" t="s">
        <v>9824</v>
      </c>
      <c r="F41" s="92" t="s">
        <v>22</v>
      </c>
      <c r="G41" s="91" t="s">
        <v>59</v>
      </c>
      <c r="H41" s="91" t="s">
        <v>9825</v>
      </c>
      <c r="I41" s="111" t="s">
        <v>1382</v>
      </c>
      <c r="J41" s="111" t="s">
        <v>9826</v>
      </c>
      <c r="K41" s="91" t="s">
        <v>9793</v>
      </c>
      <c r="L41" s="96" t="s">
        <v>9683</v>
      </c>
      <c r="M41" s="112" t="s">
        <v>9827</v>
      </c>
      <c r="N41" s="96" t="s">
        <v>9828</v>
      </c>
      <c r="O41" s="98">
        <v>130</v>
      </c>
      <c r="P41" s="97">
        <v>130</v>
      </c>
      <c r="Q41" s="98" t="s">
        <v>9415</v>
      </c>
      <c r="R41" s="99">
        <f t="shared" si="1"/>
        <v>5460</v>
      </c>
      <c r="S41" s="96" t="s">
        <v>9829</v>
      </c>
      <c r="T41" s="100">
        <v>22</v>
      </c>
      <c r="U41" s="101">
        <v>564</v>
      </c>
      <c r="V41" s="96"/>
      <c r="W41" s="102"/>
    </row>
    <row r="42" spans="1:23">
      <c r="A42" s="89" t="s">
        <v>5390</v>
      </c>
      <c r="B42" s="102" t="s">
        <v>9526</v>
      </c>
      <c r="C42" s="91">
        <v>566</v>
      </c>
      <c r="D42" s="91" t="s">
        <v>9830</v>
      </c>
      <c r="E42" s="111" t="s">
        <v>9831</v>
      </c>
      <c r="F42" s="92" t="s">
        <v>22</v>
      </c>
      <c r="G42" s="91" t="s">
        <v>32</v>
      </c>
      <c r="H42" s="91" t="s">
        <v>27</v>
      </c>
      <c r="I42" s="111" t="s">
        <v>493</v>
      </c>
      <c r="J42" s="111" t="s">
        <v>27</v>
      </c>
      <c r="K42" s="91" t="s">
        <v>9793</v>
      </c>
      <c r="L42" s="96" t="s">
        <v>9683</v>
      </c>
      <c r="M42" s="112" t="s">
        <v>9832</v>
      </c>
      <c r="N42" s="96" t="s">
        <v>9833</v>
      </c>
      <c r="O42" s="98">
        <v>205</v>
      </c>
      <c r="P42" s="97">
        <v>205</v>
      </c>
      <c r="Q42" s="98" t="s">
        <v>9415</v>
      </c>
      <c r="R42" s="99">
        <f t="shared" si="1"/>
        <v>205</v>
      </c>
      <c r="S42" s="96" t="s">
        <v>9834</v>
      </c>
      <c r="T42" s="100">
        <v>22</v>
      </c>
      <c r="U42" s="101">
        <v>566</v>
      </c>
      <c r="V42" s="96"/>
      <c r="W42" s="102"/>
    </row>
    <row r="43" spans="1:23" ht="47.25">
      <c r="A43" s="89" t="s">
        <v>143</v>
      </c>
      <c r="B43" s="102" t="s">
        <v>9638</v>
      </c>
      <c r="C43" s="113">
        <v>569</v>
      </c>
      <c r="D43" s="114" t="s">
        <v>9835</v>
      </c>
      <c r="E43" s="115" t="s">
        <v>9836</v>
      </c>
      <c r="F43" s="116" t="s">
        <v>22</v>
      </c>
      <c r="G43" s="113" t="s">
        <v>421</v>
      </c>
      <c r="H43" s="113" t="s">
        <v>27</v>
      </c>
      <c r="I43" s="117" t="s">
        <v>423</v>
      </c>
      <c r="J43" s="117" t="s">
        <v>27</v>
      </c>
      <c r="K43" s="114" t="s">
        <v>9837</v>
      </c>
      <c r="L43" s="96" t="s">
        <v>9838</v>
      </c>
      <c r="M43" s="112" t="s">
        <v>9839</v>
      </c>
      <c r="N43" s="96" t="s">
        <v>9840</v>
      </c>
      <c r="O43" s="98">
        <v>224.4</v>
      </c>
      <c r="P43" s="97">
        <v>224.4</v>
      </c>
      <c r="Q43" s="98" t="s">
        <v>9415</v>
      </c>
      <c r="R43" s="99">
        <f t="shared" si="1"/>
        <v>224.4</v>
      </c>
      <c r="S43" s="96" t="s">
        <v>9841</v>
      </c>
      <c r="T43" s="100">
        <v>22</v>
      </c>
      <c r="U43" s="101">
        <v>569</v>
      </c>
      <c r="V43" s="96"/>
      <c r="W43" s="102"/>
    </row>
    <row r="44" spans="1:23" ht="47.25">
      <c r="A44" s="89" t="s">
        <v>143</v>
      </c>
      <c r="B44" s="102" t="s">
        <v>9638</v>
      </c>
      <c r="C44" s="113">
        <v>571</v>
      </c>
      <c r="D44" s="114" t="s">
        <v>9842</v>
      </c>
      <c r="E44" s="115" t="s">
        <v>9843</v>
      </c>
      <c r="F44" s="116" t="s">
        <v>22</v>
      </c>
      <c r="G44" s="113" t="s">
        <v>421</v>
      </c>
      <c r="H44" s="113" t="s">
        <v>27</v>
      </c>
      <c r="I44" s="117" t="s">
        <v>423</v>
      </c>
      <c r="J44" s="117" t="s">
        <v>27</v>
      </c>
      <c r="K44" s="114" t="s">
        <v>9837</v>
      </c>
      <c r="L44" s="96" t="s">
        <v>9844</v>
      </c>
      <c r="M44" s="112" t="s">
        <v>9845</v>
      </c>
      <c r="N44" s="96" t="s">
        <v>9846</v>
      </c>
      <c r="O44" s="98">
        <v>436.1</v>
      </c>
      <c r="P44" s="97">
        <v>436.1</v>
      </c>
      <c r="Q44" s="98" t="s">
        <v>9415</v>
      </c>
      <c r="R44" s="99">
        <f t="shared" si="1"/>
        <v>436.1</v>
      </c>
      <c r="S44" s="96" t="s">
        <v>9847</v>
      </c>
      <c r="T44" s="100">
        <v>22</v>
      </c>
      <c r="U44" s="101">
        <v>571</v>
      </c>
      <c r="V44" s="96"/>
      <c r="W44" s="102"/>
    </row>
    <row r="45" spans="1:23" ht="47.25">
      <c r="A45" s="89" t="s">
        <v>143</v>
      </c>
      <c r="B45" s="102" t="s">
        <v>9638</v>
      </c>
      <c r="C45" s="113">
        <v>572</v>
      </c>
      <c r="D45" s="114" t="s">
        <v>9848</v>
      </c>
      <c r="E45" s="115" t="s">
        <v>9849</v>
      </c>
      <c r="F45" s="116" t="s">
        <v>22</v>
      </c>
      <c r="G45" s="113" t="s">
        <v>32</v>
      </c>
      <c r="H45" s="113" t="s">
        <v>16</v>
      </c>
      <c r="I45" s="117" t="s">
        <v>3265</v>
      </c>
      <c r="J45" s="117" t="s">
        <v>16</v>
      </c>
      <c r="K45" s="114" t="s">
        <v>9837</v>
      </c>
      <c r="L45" s="96" t="s">
        <v>9850</v>
      </c>
      <c r="M45" s="112" t="s">
        <v>9851</v>
      </c>
      <c r="N45" s="96" t="s">
        <v>9852</v>
      </c>
      <c r="O45" s="98">
        <v>152</v>
      </c>
      <c r="P45" s="97">
        <v>152</v>
      </c>
      <c r="Q45" s="98" t="s">
        <v>9415</v>
      </c>
      <c r="R45" s="99">
        <f t="shared" si="1"/>
        <v>304</v>
      </c>
      <c r="S45" s="96" t="s">
        <v>9853</v>
      </c>
      <c r="T45" s="100">
        <v>22</v>
      </c>
      <c r="U45" s="101">
        <v>572</v>
      </c>
      <c r="V45" s="96" t="s">
        <v>9854</v>
      </c>
      <c r="W45" s="102"/>
    </row>
    <row r="46" spans="1:23" ht="47.25">
      <c r="A46" s="89" t="s">
        <v>143</v>
      </c>
      <c r="B46" s="102" t="s">
        <v>9638</v>
      </c>
      <c r="C46" s="113">
        <v>573</v>
      </c>
      <c r="D46" s="114" t="s">
        <v>9855</v>
      </c>
      <c r="E46" s="115" t="s">
        <v>9856</v>
      </c>
      <c r="F46" s="116" t="s">
        <v>22</v>
      </c>
      <c r="G46" s="113" t="s">
        <v>32</v>
      </c>
      <c r="H46" s="113" t="s">
        <v>27</v>
      </c>
      <c r="I46" s="117" t="s">
        <v>423</v>
      </c>
      <c r="J46" s="117" t="s">
        <v>27</v>
      </c>
      <c r="K46" s="114" t="s">
        <v>9837</v>
      </c>
      <c r="L46" s="96" t="s">
        <v>9844</v>
      </c>
      <c r="M46" s="112" t="s">
        <v>9857</v>
      </c>
      <c r="N46" s="96" t="s">
        <v>9858</v>
      </c>
      <c r="O46" s="98">
        <v>470.90000000000003</v>
      </c>
      <c r="P46" s="97">
        <v>470.90000000000003</v>
      </c>
      <c r="Q46" s="98" t="s">
        <v>9415</v>
      </c>
      <c r="R46" s="99">
        <f t="shared" si="1"/>
        <v>470.90000000000003</v>
      </c>
      <c r="S46" s="96" t="s">
        <v>9847</v>
      </c>
      <c r="T46" s="100">
        <v>22</v>
      </c>
      <c r="U46" s="101">
        <v>573</v>
      </c>
      <c r="V46" s="96"/>
      <c r="W46" s="102"/>
    </row>
    <row r="47" spans="1:23">
      <c r="A47" s="89" t="s">
        <v>7186</v>
      </c>
      <c r="B47" s="102" t="s">
        <v>8754</v>
      </c>
      <c r="C47" s="91">
        <v>577</v>
      </c>
      <c r="D47" s="91" t="s">
        <v>9859</v>
      </c>
      <c r="E47" s="111" t="s">
        <v>9860</v>
      </c>
      <c r="F47" s="92" t="s">
        <v>22</v>
      </c>
      <c r="G47" s="91" t="s">
        <v>32</v>
      </c>
      <c r="H47" s="91" t="s">
        <v>110</v>
      </c>
      <c r="I47" s="111" t="s">
        <v>482</v>
      </c>
      <c r="J47" s="111" t="s">
        <v>110</v>
      </c>
      <c r="K47" s="91" t="s">
        <v>9861</v>
      </c>
      <c r="L47" s="96" t="s">
        <v>9862</v>
      </c>
      <c r="M47" s="112" t="s">
        <v>9863</v>
      </c>
      <c r="N47" s="96" t="s">
        <v>9864</v>
      </c>
      <c r="O47" s="98">
        <v>59.69</v>
      </c>
      <c r="P47" s="97">
        <v>59.69</v>
      </c>
      <c r="Q47" s="98" t="s">
        <v>9415</v>
      </c>
      <c r="R47" s="99">
        <f t="shared" si="1"/>
        <v>596.9</v>
      </c>
      <c r="S47" s="96" t="s">
        <v>9865</v>
      </c>
      <c r="T47" s="100">
        <v>22</v>
      </c>
      <c r="U47" s="101">
        <v>577</v>
      </c>
      <c r="V47" s="96" t="s">
        <v>9651</v>
      </c>
      <c r="W47" s="102"/>
    </row>
    <row r="48" spans="1:23">
      <c r="A48" s="89" t="s">
        <v>5390</v>
      </c>
      <c r="B48" s="102" t="s">
        <v>9526</v>
      </c>
      <c r="C48" s="91">
        <v>578</v>
      </c>
      <c r="D48" s="91" t="s">
        <v>9866</v>
      </c>
      <c r="E48" s="111" t="s">
        <v>9867</v>
      </c>
      <c r="F48" s="92" t="s">
        <v>22</v>
      </c>
      <c r="G48" s="91" t="s">
        <v>32</v>
      </c>
      <c r="H48" s="91" t="s">
        <v>16</v>
      </c>
      <c r="I48" s="111" t="s">
        <v>493</v>
      </c>
      <c r="J48" s="111" t="s">
        <v>16</v>
      </c>
      <c r="K48" s="91" t="s">
        <v>9861</v>
      </c>
      <c r="L48" s="96" t="s">
        <v>9868</v>
      </c>
      <c r="M48" s="112" t="s">
        <v>9869</v>
      </c>
      <c r="N48" s="96" t="s">
        <v>9870</v>
      </c>
      <c r="O48" s="98">
        <v>397</v>
      </c>
      <c r="P48" s="97">
        <v>397</v>
      </c>
      <c r="Q48" s="98" t="s">
        <v>9415</v>
      </c>
      <c r="R48" s="99">
        <f t="shared" si="1"/>
        <v>794</v>
      </c>
      <c r="S48" s="96" t="s">
        <v>9871</v>
      </c>
      <c r="T48" s="100">
        <v>22</v>
      </c>
      <c r="U48" s="101">
        <v>578</v>
      </c>
      <c r="V48" s="96"/>
      <c r="W48" s="102"/>
    </row>
    <row r="49" spans="1:23">
      <c r="A49" s="89" t="s">
        <v>1845</v>
      </c>
      <c r="B49" s="102" t="s">
        <v>9790</v>
      </c>
      <c r="C49" s="101">
        <v>579</v>
      </c>
      <c r="D49" s="101" t="s">
        <v>9872</v>
      </c>
      <c r="E49" s="110" t="s">
        <v>9873</v>
      </c>
      <c r="F49" s="118" t="s">
        <v>22</v>
      </c>
      <c r="G49" s="101" t="s">
        <v>32</v>
      </c>
      <c r="H49" s="101" t="s">
        <v>27</v>
      </c>
      <c r="I49" s="110" t="s">
        <v>113</v>
      </c>
      <c r="J49" s="110" t="s">
        <v>27</v>
      </c>
      <c r="K49" s="101" t="s">
        <v>9861</v>
      </c>
      <c r="L49" s="96" t="s">
        <v>9794</v>
      </c>
      <c r="M49" s="112" t="s">
        <v>9874</v>
      </c>
      <c r="N49" s="96" t="s">
        <v>9875</v>
      </c>
      <c r="O49" s="98">
        <v>160.65</v>
      </c>
      <c r="P49" s="97">
        <v>160.65</v>
      </c>
      <c r="Q49" s="98" t="s">
        <v>9415</v>
      </c>
      <c r="R49" s="99">
        <f t="shared" si="1"/>
        <v>160.65</v>
      </c>
      <c r="S49" s="96" t="s">
        <v>9818</v>
      </c>
      <c r="T49" s="100">
        <v>22</v>
      </c>
      <c r="U49" s="101">
        <v>579</v>
      </c>
      <c r="V49" s="96"/>
      <c r="W49" s="102"/>
    </row>
    <row r="50" spans="1:23">
      <c r="A50" s="89" t="s">
        <v>1845</v>
      </c>
      <c r="B50" s="102" t="s">
        <v>9790</v>
      </c>
      <c r="C50" s="101">
        <v>581</v>
      </c>
      <c r="D50" s="101" t="s">
        <v>9876</v>
      </c>
      <c r="E50" s="110" t="s">
        <v>9877</v>
      </c>
      <c r="F50" s="118" t="s">
        <v>22</v>
      </c>
      <c r="G50" s="101" t="s">
        <v>32</v>
      </c>
      <c r="H50" s="101" t="s">
        <v>254</v>
      </c>
      <c r="I50" s="110" t="s">
        <v>70</v>
      </c>
      <c r="J50" s="110" t="s">
        <v>254</v>
      </c>
      <c r="K50" s="101" t="s">
        <v>9861</v>
      </c>
      <c r="L50" s="96" t="s">
        <v>9794</v>
      </c>
      <c r="M50" s="112" t="s">
        <v>9878</v>
      </c>
      <c r="N50" s="96" t="s">
        <v>9879</v>
      </c>
      <c r="O50" s="98">
        <v>121.25</v>
      </c>
      <c r="P50" s="97">
        <v>121.25</v>
      </c>
      <c r="Q50" s="98" t="s">
        <v>9415</v>
      </c>
      <c r="R50" s="99">
        <f t="shared" si="1"/>
        <v>485</v>
      </c>
      <c r="S50" s="96" t="s">
        <v>9818</v>
      </c>
      <c r="T50" s="100">
        <v>22</v>
      </c>
      <c r="U50" s="101">
        <v>581</v>
      </c>
      <c r="V50" s="96"/>
      <c r="W50" s="102"/>
    </row>
    <row r="51" spans="1:23">
      <c r="A51" s="89" t="s">
        <v>1845</v>
      </c>
      <c r="B51" s="102" t="s">
        <v>9790</v>
      </c>
      <c r="C51" s="101">
        <v>582</v>
      </c>
      <c r="D51" s="101" t="s">
        <v>9880</v>
      </c>
      <c r="E51" s="110" t="s">
        <v>9881</v>
      </c>
      <c r="F51" s="118" t="s">
        <v>22</v>
      </c>
      <c r="G51" s="101" t="s">
        <v>32</v>
      </c>
      <c r="H51" s="101" t="s">
        <v>27</v>
      </c>
      <c r="I51" s="110" t="s">
        <v>493</v>
      </c>
      <c r="J51" s="110" t="s">
        <v>27</v>
      </c>
      <c r="K51" s="101" t="s">
        <v>9861</v>
      </c>
      <c r="L51" s="96" t="s">
        <v>9882</v>
      </c>
      <c r="M51" s="112" t="s">
        <v>9883</v>
      </c>
      <c r="N51" s="96" t="s">
        <v>9884</v>
      </c>
      <c r="O51" s="98">
        <v>457.94</v>
      </c>
      <c r="P51" s="97">
        <v>457.94</v>
      </c>
      <c r="Q51" s="98" t="s">
        <v>9415</v>
      </c>
      <c r="R51" s="99">
        <f>O51*H51</f>
        <v>457.94</v>
      </c>
      <c r="S51" s="96" t="s">
        <v>9818</v>
      </c>
      <c r="T51" s="100">
        <v>22</v>
      </c>
      <c r="U51" s="101">
        <v>582</v>
      </c>
      <c r="V51" s="96"/>
      <c r="W51" s="102"/>
    </row>
    <row r="52" spans="1:23">
      <c r="A52" s="89" t="s">
        <v>6495</v>
      </c>
      <c r="B52" s="102" t="s">
        <v>6500</v>
      </c>
      <c r="C52" s="91">
        <v>583</v>
      </c>
      <c r="D52" s="91" t="s">
        <v>9885</v>
      </c>
      <c r="E52" s="111" t="s">
        <v>9886</v>
      </c>
      <c r="F52" s="92" t="s">
        <v>22</v>
      </c>
      <c r="G52" s="91" t="s">
        <v>32</v>
      </c>
      <c r="H52" s="91" t="s">
        <v>16</v>
      </c>
      <c r="I52" s="91" t="s">
        <v>9861</v>
      </c>
      <c r="J52" s="96" t="s">
        <v>6500</v>
      </c>
      <c r="K52" s="91" t="s">
        <v>9861</v>
      </c>
      <c r="L52" s="96" t="s">
        <v>6500</v>
      </c>
      <c r="M52" s="112">
        <v>90189200</v>
      </c>
      <c r="N52" s="96" t="s">
        <v>9887</v>
      </c>
      <c r="O52" s="98">
        <v>175</v>
      </c>
      <c r="P52" s="97">
        <v>175</v>
      </c>
      <c r="Q52" s="98" t="s">
        <v>9415</v>
      </c>
      <c r="R52" s="99">
        <v>350</v>
      </c>
      <c r="S52" s="96">
        <v>1</v>
      </c>
      <c r="T52" s="100">
        <v>22</v>
      </c>
      <c r="U52" s="101">
        <v>583</v>
      </c>
      <c r="V52" s="96" t="s">
        <v>9806</v>
      </c>
      <c r="W52" s="102"/>
    </row>
    <row r="53" spans="1:23" ht="31.5">
      <c r="A53" s="89" t="s">
        <v>143</v>
      </c>
      <c r="B53" s="102" t="s">
        <v>9638</v>
      </c>
      <c r="C53" s="113">
        <v>584</v>
      </c>
      <c r="D53" s="114" t="s">
        <v>9888</v>
      </c>
      <c r="E53" s="115" t="s">
        <v>9889</v>
      </c>
      <c r="F53" s="116" t="s">
        <v>22</v>
      </c>
      <c r="G53" s="113" t="s">
        <v>32</v>
      </c>
      <c r="H53" s="113" t="s">
        <v>27</v>
      </c>
      <c r="I53" s="117" t="s">
        <v>423</v>
      </c>
      <c r="J53" s="117" t="s">
        <v>27</v>
      </c>
      <c r="K53" s="114" t="s">
        <v>9861</v>
      </c>
      <c r="L53" s="96" t="s">
        <v>9890</v>
      </c>
      <c r="M53" s="112" t="s">
        <v>9891</v>
      </c>
      <c r="N53" s="96" t="s">
        <v>9892</v>
      </c>
      <c r="O53" s="98">
        <v>1273.8</v>
      </c>
      <c r="P53" s="97">
        <v>1273.8</v>
      </c>
      <c r="Q53" s="98" t="s">
        <v>9415</v>
      </c>
      <c r="R53" s="99">
        <f t="shared" ref="R53:R59" si="2">O53*H53</f>
        <v>1273.8</v>
      </c>
      <c r="S53" s="96" t="s">
        <v>9893</v>
      </c>
      <c r="T53" s="100">
        <v>22</v>
      </c>
      <c r="U53" s="101">
        <v>584</v>
      </c>
      <c r="V53" s="96"/>
      <c r="W53" s="102"/>
    </row>
    <row r="54" spans="1:23" ht="31.5">
      <c r="A54" s="89" t="s">
        <v>143</v>
      </c>
      <c r="B54" s="102" t="s">
        <v>9638</v>
      </c>
      <c r="C54" s="113">
        <v>585</v>
      </c>
      <c r="D54" s="114" t="s">
        <v>9894</v>
      </c>
      <c r="E54" s="115" t="s">
        <v>9895</v>
      </c>
      <c r="F54" s="116" t="s">
        <v>22</v>
      </c>
      <c r="G54" s="113" t="s">
        <v>32</v>
      </c>
      <c r="H54" s="113" t="s">
        <v>27</v>
      </c>
      <c r="I54" s="117" t="s">
        <v>423</v>
      </c>
      <c r="J54" s="117" t="s">
        <v>27</v>
      </c>
      <c r="K54" s="114" t="s">
        <v>9861</v>
      </c>
      <c r="L54" s="96" t="s">
        <v>9896</v>
      </c>
      <c r="M54" s="112" t="s">
        <v>2838</v>
      </c>
      <c r="N54" s="96" t="s">
        <v>9897</v>
      </c>
      <c r="O54" s="98">
        <v>293.20000000000005</v>
      </c>
      <c r="P54" s="97">
        <v>293.20000000000005</v>
      </c>
      <c r="Q54" s="98" t="s">
        <v>9415</v>
      </c>
      <c r="R54" s="99">
        <f t="shared" si="2"/>
        <v>293.20000000000005</v>
      </c>
      <c r="S54" s="96" t="s">
        <v>9893</v>
      </c>
      <c r="T54" s="100">
        <v>22</v>
      </c>
      <c r="U54" s="101">
        <v>585</v>
      </c>
      <c r="V54" s="96"/>
      <c r="W54" s="102"/>
    </row>
    <row r="55" spans="1:23" ht="31.5">
      <c r="A55" s="89" t="s">
        <v>143</v>
      </c>
      <c r="B55" s="102" t="s">
        <v>9638</v>
      </c>
      <c r="C55" s="113">
        <v>586</v>
      </c>
      <c r="D55" s="114" t="s">
        <v>9898</v>
      </c>
      <c r="E55" s="115" t="s">
        <v>9899</v>
      </c>
      <c r="F55" s="116" t="s">
        <v>22</v>
      </c>
      <c r="G55" s="113" t="s">
        <v>32</v>
      </c>
      <c r="H55" s="113" t="s">
        <v>27</v>
      </c>
      <c r="I55" s="117" t="s">
        <v>423</v>
      </c>
      <c r="J55" s="117" t="s">
        <v>27</v>
      </c>
      <c r="K55" s="114" t="s">
        <v>9861</v>
      </c>
      <c r="L55" s="96" t="s">
        <v>9896</v>
      </c>
      <c r="M55" s="112" t="s">
        <v>9900</v>
      </c>
      <c r="N55" s="96" t="s">
        <v>9901</v>
      </c>
      <c r="O55" s="98">
        <v>293.20000000000005</v>
      </c>
      <c r="P55" s="97">
        <v>293.20000000000005</v>
      </c>
      <c r="Q55" s="98" t="s">
        <v>9415</v>
      </c>
      <c r="R55" s="99">
        <f t="shared" si="2"/>
        <v>293.20000000000005</v>
      </c>
      <c r="S55" s="96" t="s">
        <v>9893</v>
      </c>
      <c r="T55" s="100">
        <v>22</v>
      </c>
      <c r="U55" s="101">
        <v>586</v>
      </c>
      <c r="V55" s="96"/>
      <c r="W55" s="102"/>
    </row>
    <row r="56" spans="1:23" ht="31.5">
      <c r="A56" s="89" t="s">
        <v>143</v>
      </c>
      <c r="B56" s="102" t="s">
        <v>9638</v>
      </c>
      <c r="C56" s="113">
        <v>587</v>
      </c>
      <c r="D56" s="114" t="s">
        <v>9902</v>
      </c>
      <c r="E56" s="115" t="s">
        <v>9903</v>
      </c>
      <c r="F56" s="116" t="s">
        <v>22</v>
      </c>
      <c r="G56" s="113" t="s">
        <v>32</v>
      </c>
      <c r="H56" s="113" t="s">
        <v>27</v>
      </c>
      <c r="I56" s="117" t="s">
        <v>493</v>
      </c>
      <c r="J56" s="117" t="s">
        <v>27</v>
      </c>
      <c r="K56" s="114" t="s">
        <v>9861</v>
      </c>
      <c r="L56" s="96" t="s">
        <v>9409</v>
      </c>
      <c r="M56" s="112" t="s">
        <v>9904</v>
      </c>
      <c r="N56" s="96" t="s">
        <v>9905</v>
      </c>
      <c r="O56" s="98">
        <v>91.6</v>
      </c>
      <c r="P56" s="97">
        <v>91.6</v>
      </c>
      <c r="Q56" s="98" t="s">
        <v>9415</v>
      </c>
      <c r="R56" s="99">
        <f t="shared" si="2"/>
        <v>91.6</v>
      </c>
      <c r="S56" s="96" t="s">
        <v>9893</v>
      </c>
      <c r="T56" s="100">
        <v>22</v>
      </c>
      <c r="U56" s="101">
        <v>587</v>
      </c>
      <c r="V56" s="96"/>
      <c r="W56" s="102"/>
    </row>
    <row r="57" spans="1:23">
      <c r="A57" s="89" t="s">
        <v>1845</v>
      </c>
      <c r="B57" s="102" t="s">
        <v>9790</v>
      </c>
      <c r="C57" s="101">
        <v>589</v>
      </c>
      <c r="D57" s="101" t="s">
        <v>9906</v>
      </c>
      <c r="E57" s="110" t="s">
        <v>9907</v>
      </c>
      <c r="F57" s="118" t="s">
        <v>22</v>
      </c>
      <c r="G57" s="101" t="s">
        <v>32</v>
      </c>
      <c r="H57" s="101" t="s">
        <v>27</v>
      </c>
      <c r="I57" s="110" t="s">
        <v>113</v>
      </c>
      <c r="J57" s="110" t="s">
        <v>27</v>
      </c>
      <c r="K57" s="101" t="s">
        <v>9861</v>
      </c>
      <c r="L57" s="96" t="s">
        <v>9794</v>
      </c>
      <c r="M57" s="112" t="s">
        <v>9908</v>
      </c>
      <c r="N57" s="96" t="s">
        <v>9909</v>
      </c>
      <c r="O57" s="98">
        <v>20.76</v>
      </c>
      <c r="P57" s="97">
        <v>20.76</v>
      </c>
      <c r="Q57" s="98" t="s">
        <v>9415</v>
      </c>
      <c r="R57" s="99">
        <f t="shared" si="2"/>
        <v>20.76</v>
      </c>
      <c r="S57" s="96" t="s">
        <v>9818</v>
      </c>
      <c r="T57" s="100">
        <v>22</v>
      </c>
      <c r="U57" s="101">
        <v>589</v>
      </c>
      <c r="V57" s="96"/>
      <c r="W57" s="102"/>
    </row>
    <row r="58" spans="1:23">
      <c r="A58" s="89" t="s">
        <v>1845</v>
      </c>
      <c r="B58" s="102" t="s">
        <v>9790</v>
      </c>
      <c r="C58" s="101">
        <v>590</v>
      </c>
      <c r="D58" s="101" t="s">
        <v>9910</v>
      </c>
      <c r="E58" s="110" t="s">
        <v>9911</v>
      </c>
      <c r="F58" s="118" t="s">
        <v>22</v>
      </c>
      <c r="G58" s="101" t="s">
        <v>32</v>
      </c>
      <c r="H58" s="101" t="s">
        <v>2550</v>
      </c>
      <c r="I58" s="110" t="s">
        <v>9912</v>
      </c>
      <c r="J58" s="110" t="s">
        <v>9913</v>
      </c>
      <c r="K58" s="101" t="s">
        <v>9861</v>
      </c>
      <c r="L58" s="96" t="s">
        <v>9794</v>
      </c>
      <c r="M58" s="112" t="s">
        <v>9914</v>
      </c>
      <c r="N58" s="96" t="s">
        <v>9915</v>
      </c>
      <c r="O58" s="98">
        <v>12.496</v>
      </c>
      <c r="P58" s="97">
        <v>12.496</v>
      </c>
      <c r="Q58" s="98" t="s">
        <v>9415</v>
      </c>
      <c r="R58" s="99">
        <f t="shared" si="2"/>
        <v>224.928</v>
      </c>
      <c r="S58" s="96" t="s">
        <v>9916</v>
      </c>
      <c r="T58" s="100">
        <v>22</v>
      </c>
      <c r="U58" s="101">
        <v>590</v>
      </c>
      <c r="V58" s="96"/>
      <c r="W58" s="102"/>
    </row>
    <row r="59" spans="1:23">
      <c r="A59" s="89" t="s">
        <v>7186</v>
      </c>
      <c r="B59" s="102" t="s">
        <v>8754</v>
      </c>
      <c r="C59" s="91">
        <v>593</v>
      </c>
      <c r="D59" s="91" t="s">
        <v>9917</v>
      </c>
      <c r="E59" s="111" t="s">
        <v>9918</v>
      </c>
      <c r="F59" s="92" t="s">
        <v>22</v>
      </c>
      <c r="G59" s="91" t="s">
        <v>59</v>
      </c>
      <c r="H59" s="91" t="s">
        <v>254</v>
      </c>
      <c r="I59" s="111" t="s">
        <v>70</v>
      </c>
      <c r="J59" s="111" t="s">
        <v>254</v>
      </c>
      <c r="K59" s="91" t="s">
        <v>9861</v>
      </c>
      <c r="L59" s="96" t="s">
        <v>9655</v>
      </c>
      <c r="M59" s="112" t="s">
        <v>9919</v>
      </c>
      <c r="N59" s="96" t="s">
        <v>9920</v>
      </c>
      <c r="O59" s="98">
        <v>20.149999999999999</v>
      </c>
      <c r="P59" s="97">
        <v>20.149999999999999</v>
      </c>
      <c r="Q59" s="98" t="s">
        <v>9415</v>
      </c>
      <c r="R59" s="99">
        <f t="shared" si="2"/>
        <v>80.599999999999994</v>
      </c>
      <c r="S59" s="96" t="s">
        <v>9921</v>
      </c>
      <c r="T59" s="100">
        <v>22</v>
      </c>
      <c r="U59" s="101">
        <v>593</v>
      </c>
      <c r="V59" s="96" t="s">
        <v>9651</v>
      </c>
      <c r="W59" s="102"/>
    </row>
    <row r="60" spans="1:23">
      <c r="A60" s="89" t="s">
        <v>6495</v>
      </c>
      <c r="B60" s="102" t="s">
        <v>6500</v>
      </c>
      <c r="C60" s="91">
        <v>599</v>
      </c>
      <c r="D60" s="91" t="s">
        <v>9922</v>
      </c>
      <c r="E60" s="111" t="s">
        <v>9923</v>
      </c>
      <c r="F60" s="92" t="s">
        <v>22</v>
      </c>
      <c r="G60" s="91" t="s">
        <v>15</v>
      </c>
      <c r="H60" s="91" t="s">
        <v>9924</v>
      </c>
      <c r="I60" s="91" t="s">
        <v>9925</v>
      </c>
      <c r="J60" s="96" t="s">
        <v>6500</v>
      </c>
      <c r="K60" s="91" t="s">
        <v>9925</v>
      </c>
      <c r="L60" s="96" t="s">
        <v>6500</v>
      </c>
      <c r="M60" s="112" t="s">
        <v>9926</v>
      </c>
      <c r="N60" s="96" t="s">
        <v>9927</v>
      </c>
      <c r="O60" s="98">
        <v>0.63200000000000001</v>
      </c>
      <c r="P60" s="97">
        <v>0.63200000000000001</v>
      </c>
      <c r="Q60" s="98" t="s">
        <v>9415</v>
      </c>
      <c r="R60" s="99">
        <v>632</v>
      </c>
      <c r="S60" s="96">
        <v>100</v>
      </c>
      <c r="T60" s="100">
        <v>22</v>
      </c>
      <c r="U60" s="101">
        <v>599</v>
      </c>
      <c r="V60" s="96" t="s">
        <v>9806</v>
      </c>
      <c r="W60" s="102"/>
    </row>
    <row r="61" spans="1:23">
      <c r="A61" s="89" t="s">
        <v>7186</v>
      </c>
      <c r="B61" s="102" t="s">
        <v>8754</v>
      </c>
      <c r="C61" s="91">
        <v>600</v>
      </c>
      <c r="D61" s="91" t="s">
        <v>9928</v>
      </c>
      <c r="E61" s="111" t="s">
        <v>9929</v>
      </c>
      <c r="F61" s="92" t="s">
        <v>22</v>
      </c>
      <c r="G61" s="91" t="s">
        <v>59</v>
      </c>
      <c r="H61" s="91" t="s">
        <v>2268</v>
      </c>
      <c r="I61" s="111" t="s">
        <v>2024</v>
      </c>
      <c r="J61" s="111" t="s">
        <v>9930</v>
      </c>
      <c r="K61" s="91" t="s">
        <v>9925</v>
      </c>
      <c r="L61" s="96" t="s">
        <v>9655</v>
      </c>
      <c r="M61" s="112" t="s">
        <v>9931</v>
      </c>
      <c r="N61" s="96" t="s">
        <v>9932</v>
      </c>
      <c r="O61" s="98">
        <v>21.02</v>
      </c>
      <c r="P61" s="97">
        <v>21.02</v>
      </c>
      <c r="Q61" s="98" t="s">
        <v>9415</v>
      </c>
      <c r="R61" s="99">
        <f>O61*H61</f>
        <v>1471.3999999999999</v>
      </c>
      <c r="S61" s="96" t="s">
        <v>9731</v>
      </c>
      <c r="T61" s="100">
        <v>22</v>
      </c>
      <c r="U61" s="101">
        <v>600</v>
      </c>
      <c r="V61" s="96" t="s">
        <v>9651</v>
      </c>
      <c r="W61" s="102"/>
    </row>
    <row r="62" spans="1:23">
      <c r="A62" s="89" t="s">
        <v>1845</v>
      </c>
      <c r="B62" s="102" t="s">
        <v>9790</v>
      </c>
      <c r="C62" s="101">
        <v>602</v>
      </c>
      <c r="D62" s="101" t="s">
        <v>9933</v>
      </c>
      <c r="E62" s="110" t="s">
        <v>9934</v>
      </c>
      <c r="F62" s="118" t="s">
        <v>22</v>
      </c>
      <c r="G62" s="101" t="s">
        <v>32</v>
      </c>
      <c r="H62" s="101" t="s">
        <v>16</v>
      </c>
      <c r="I62" s="110" t="s">
        <v>70</v>
      </c>
      <c r="J62" s="110" t="s">
        <v>16</v>
      </c>
      <c r="K62" s="101" t="s">
        <v>9925</v>
      </c>
      <c r="L62" s="96" t="s">
        <v>9794</v>
      </c>
      <c r="M62" s="112" t="s">
        <v>9935</v>
      </c>
      <c r="N62" s="96" t="s">
        <v>9936</v>
      </c>
      <c r="O62" s="98">
        <v>265.72000000000003</v>
      </c>
      <c r="P62" s="97">
        <v>265.72000000000003</v>
      </c>
      <c r="Q62" s="98" t="s">
        <v>9415</v>
      </c>
      <c r="R62" s="99">
        <f t="shared" ref="R62:R68" si="3">O62*H62</f>
        <v>531.44000000000005</v>
      </c>
      <c r="S62" s="96" t="s">
        <v>9937</v>
      </c>
      <c r="T62" s="100">
        <v>22</v>
      </c>
      <c r="U62" s="101">
        <v>602</v>
      </c>
      <c r="V62" s="96"/>
      <c r="W62" s="102"/>
    </row>
    <row r="63" spans="1:23">
      <c r="A63" s="89" t="s">
        <v>1845</v>
      </c>
      <c r="B63" s="102" t="s">
        <v>9790</v>
      </c>
      <c r="C63" s="101">
        <v>609</v>
      </c>
      <c r="D63" s="101" t="s">
        <v>9938</v>
      </c>
      <c r="E63" s="110" t="s">
        <v>9939</v>
      </c>
      <c r="F63" s="118" t="s">
        <v>22</v>
      </c>
      <c r="G63" s="101" t="s">
        <v>59</v>
      </c>
      <c r="H63" s="101" t="s">
        <v>75</v>
      </c>
      <c r="I63" s="110" t="s">
        <v>9940</v>
      </c>
      <c r="J63" s="110" t="s">
        <v>5064</v>
      </c>
      <c r="K63" s="101" t="s">
        <v>9925</v>
      </c>
      <c r="L63" s="96" t="s">
        <v>9794</v>
      </c>
      <c r="M63" s="112" t="s">
        <v>9941</v>
      </c>
      <c r="N63" s="96" t="s">
        <v>9942</v>
      </c>
      <c r="O63" s="98">
        <v>5.38</v>
      </c>
      <c r="P63" s="97">
        <v>5.38</v>
      </c>
      <c r="Q63" s="98" t="s">
        <v>9415</v>
      </c>
      <c r="R63" s="99">
        <f t="shared" si="3"/>
        <v>26.9</v>
      </c>
      <c r="S63" s="96" t="s">
        <v>9893</v>
      </c>
      <c r="T63" s="100">
        <v>22</v>
      </c>
      <c r="U63" s="101">
        <v>609</v>
      </c>
      <c r="V63" s="96"/>
      <c r="W63" s="102"/>
    </row>
    <row r="64" spans="1:23">
      <c r="A64" s="89" t="s">
        <v>1845</v>
      </c>
      <c r="B64" s="102" t="s">
        <v>9790</v>
      </c>
      <c r="C64" s="101">
        <v>610</v>
      </c>
      <c r="D64" s="101" t="s">
        <v>9943</v>
      </c>
      <c r="E64" s="110" t="s">
        <v>9944</v>
      </c>
      <c r="F64" s="118" t="s">
        <v>22</v>
      </c>
      <c r="G64" s="101" t="s">
        <v>32</v>
      </c>
      <c r="H64" s="101" t="s">
        <v>27</v>
      </c>
      <c r="I64" s="110" t="s">
        <v>493</v>
      </c>
      <c r="J64" s="110" t="s">
        <v>27</v>
      </c>
      <c r="K64" s="101" t="s">
        <v>9925</v>
      </c>
      <c r="L64" s="96" t="s">
        <v>9794</v>
      </c>
      <c r="M64" s="112" t="s">
        <v>9945</v>
      </c>
      <c r="N64" s="96" t="s">
        <v>9946</v>
      </c>
      <c r="O64" s="98">
        <v>31.21</v>
      </c>
      <c r="P64" s="97">
        <v>31.21</v>
      </c>
      <c r="Q64" s="98" t="s">
        <v>9415</v>
      </c>
      <c r="R64" s="99">
        <f t="shared" si="3"/>
        <v>31.21</v>
      </c>
      <c r="S64" s="96" t="s">
        <v>9893</v>
      </c>
      <c r="T64" s="100">
        <v>22</v>
      </c>
      <c r="U64" s="101">
        <v>610</v>
      </c>
      <c r="V64" s="96"/>
      <c r="W64" s="102"/>
    </row>
    <row r="65" spans="1:23">
      <c r="A65" s="89" t="s">
        <v>3707</v>
      </c>
      <c r="B65" s="102" t="s">
        <v>3708</v>
      </c>
      <c r="C65" s="91">
        <v>611</v>
      </c>
      <c r="D65" s="91" t="s">
        <v>9947</v>
      </c>
      <c r="E65" s="111" t="s">
        <v>9948</v>
      </c>
      <c r="F65" s="92" t="s">
        <v>22</v>
      </c>
      <c r="G65" s="91" t="s">
        <v>59</v>
      </c>
      <c r="H65" s="91" t="s">
        <v>5046</v>
      </c>
      <c r="I65" s="111" t="s">
        <v>9949</v>
      </c>
      <c r="J65" s="111" t="s">
        <v>9950</v>
      </c>
      <c r="K65" s="91" t="s">
        <v>9925</v>
      </c>
      <c r="L65" s="96" t="s">
        <v>9951</v>
      </c>
      <c r="M65" s="112" t="s">
        <v>9952</v>
      </c>
      <c r="N65" s="96" t="s">
        <v>9953</v>
      </c>
      <c r="O65" s="98">
        <v>190</v>
      </c>
      <c r="P65" s="97">
        <v>190</v>
      </c>
      <c r="Q65" s="98" t="s">
        <v>9415</v>
      </c>
      <c r="R65" s="99">
        <f t="shared" si="3"/>
        <v>5130</v>
      </c>
      <c r="S65" s="96">
        <v>100</v>
      </c>
      <c r="T65" s="100">
        <v>22</v>
      </c>
      <c r="U65" s="101">
        <v>611</v>
      </c>
      <c r="V65" s="96"/>
      <c r="W65" s="102"/>
    </row>
    <row r="66" spans="1:23">
      <c r="A66" s="89" t="s">
        <v>3707</v>
      </c>
      <c r="B66" s="102" t="s">
        <v>3708</v>
      </c>
      <c r="C66" s="91">
        <v>612</v>
      </c>
      <c r="D66" s="91" t="s">
        <v>9954</v>
      </c>
      <c r="E66" s="111" t="s">
        <v>9955</v>
      </c>
      <c r="F66" s="92" t="s">
        <v>22</v>
      </c>
      <c r="G66" s="91" t="s">
        <v>59</v>
      </c>
      <c r="H66" s="91" t="s">
        <v>2081</v>
      </c>
      <c r="I66" s="111" t="s">
        <v>9956</v>
      </c>
      <c r="J66" s="111" t="s">
        <v>3128</v>
      </c>
      <c r="K66" s="91" t="s">
        <v>9925</v>
      </c>
      <c r="L66" s="96" t="s">
        <v>9951</v>
      </c>
      <c r="M66" s="112" t="s">
        <v>9957</v>
      </c>
      <c r="N66" s="96" t="s">
        <v>9958</v>
      </c>
      <c r="O66" s="98">
        <v>190</v>
      </c>
      <c r="P66" s="97">
        <v>190</v>
      </c>
      <c r="Q66" s="98" t="s">
        <v>9415</v>
      </c>
      <c r="R66" s="99">
        <f t="shared" si="3"/>
        <v>2090</v>
      </c>
      <c r="S66" s="96">
        <v>100</v>
      </c>
      <c r="T66" s="100">
        <v>22</v>
      </c>
      <c r="U66" s="101">
        <v>612</v>
      </c>
      <c r="V66" s="96"/>
      <c r="W66" s="102"/>
    </row>
    <row r="67" spans="1:23">
      <c r="A67" s="89" t="s">
        <v>3707</v>
      </c>
      <c r="B67" s="102" t="s">
        <v>3708</v>
      </c>
      <c r="C67" s="91">
        <v>613</v>
      </c>
      <c r="D67" s="91" t="s">
        <v>9959</v>
      </c>
      <c r="E67" s="111" t="s">
        <v>9960</v>
      </c>
      <c r="F67" s="92" t="s">
        <v>22</v>
      </c>
      <c r="G67" s="91" t="s">
        <v>59</v>
      </c>
      <c r="H67" s="91" t="s">
        <v>27</v>
      </c>
      <c r="I67" s="111" t="s">
        <v>493</v>
      </c>
      <c r="J67" s="111" t="s">
        <v>27</v>
      </c>
      <c r="K67" s="91" t="s">
        <v>9925</v>
      </c>
      <c r="L67" s="96" t="s">
        <v>9951</v>
      </c>
      <c r="M67" s="112" t="s">
        <v>9961</v>
      </c>
      <c r="N67" s="96" t="s">
        <v>9962</v>
      </c>
      <c r="O67" s="98">
        <v>190</v>
      </c>
      <c r="P67" s="97">
        <v>190</v>
      </c>
      <c r="Q67" s="98" t="s">
        <v>9415</v>
      </c>
      <c r="R67" s="99">
        <f t="shared" si="3"/>
        <v>190</v>
      </c>
      <c r="S67" s="96">
        <v>100</v>
      </c>
      <c r="T67" s="100">
        <v>22</v>
      </c>
      <c r="U67" s="101">
        <v>613</v>
      </c>
      <c r="V67" s="96"/>
      <c r="W67" s="102"/>
    </row>
    <row r="68" spans="1:23">
      <c r="A68" s="89" t="s">
        <v>7186</v>
      </c>
      <c r="B68" s="102" t="s">
        <v>8754</v>
      </c>
      <c r="C68" s="91">
        <v>614</v>
      </c>
      <c r="D68" s="91" t="s">
        <v>9963</v>
      </c>
      <c r="E68" s="111" t="s">
        <v>9964</v>
      </c>
      <c r="F68" s="92" t="s">
        <v>22</v>
      </c>
      <c r="G68" s="91" t="s">
        <v>59</v>
      </c>
      <c r="H68" s="91" t="s">
        <v>16</v>
      </c>
      <c r="I68" s="111" t="s">
        <v>70</v>
      </c>
      <c r="J68" s="111" t="s">
        <v>16</v>
      </c>
      <c r="K68" s="91" t="s">
        <v>9925</v>
      </c>
      <c r="L68" s="96" t="s">
        <v>9655</v>
      </c>
      <c r="M68" s="112" t="s">
        <v>9965</v>
      </c>
      <c r="N68" s="96" t="s">
        <v>9966</v>
      </c>
      <c r="O68" s="98">
        <v>21.17</v>
      </c>
      <c r="P68" s="97">
        <v>21.17</v>
      </c>
      <c r="Q68" s="98" t="s">
        <v>9415</v>
      </c>
      <c r="R68" s="99">
        <f t="shared" si="3"/>
        <v>42.34</v>
      </c>
      <c r="S68" s="96" t="s">
        <v>9731</v>
      </c>
      <c r="T68" s="100">
        <v>22</v>
      </c>
      <c r="U68" s="101">
        <v>614</v>
      </c>
      <c r="V68" s="96" t="s">
        <v>9651</v>
      </c>
      <c r="W68" s="102"/>
    </row>
    <row r="69" spans="1:23">
      <c r="A69" s="89" t="s">
        <v>7186</v>
      </c>
      <c r="B69" s="102" t="s">
        <v>8754</v>
      </c>
      <c r="C69" s="91">
        <v>617</v>
      </c>
      <c r="D69" s="91" t="s">
        <v>9967</v>
      </c>
      <c r="E69" s="111" t="s">
        <v>9968</v>
      </c>
      <c r="F69" s="92" t="s">
        <v>22</v>
      </c>
      <c r="G69" s="91" t="s">
        <v>32</v>
      </c>
      <c r="H69" s="91" t="s">
        <v>9969</v>
      </c>
      <c r="I69" s="111" t="s">
        <v>1382</v>
      </c>
      <c r="J69" s="111" t="s">
        <v>9970</v>
      </c>
      <c r="K69" s="91" t="s">
        <v>9925</v>
      </c>
      <c r="L69" s="96" t="s">
        <v>9971</v>
      </c>
      <c r="M69" s="112" t="s">
        <v>9972</v>
      </c>
      <c r="N69" s="96" t="s">
        <v>9973</v>
      </c>
      <c r="O69" s="98">
        <v>442.05</v>
      </c>
      <c r="P69" s="97">
        <v>442.05</v>
      </c>
      <c r="Q69" s="98" t="s">
        <v>9415</v>
      </c>
      <c r="R69" s="99">
        <f>O69*H69</f>
        <v>88410</v>
      </c>
      <c r="S69" s="96" t="s">
        <v>9974</v>
      </c>
      <c r="T69" s="100">
        <v>22</v>
      </c>
      <c r="U69" s="101">
        <v>617</v>
      </c>
      <c r="V69" s="96" t="s">
        <v>9651</v>
      </c>
      <c r="W69" s="102"/>
    </row>
    <row r="70" spans="1:23">
      <c r="A70" s="89" t="s">
        <v>6495</v>
      </c>
      <c r="B70" s="102" t="s">
        <v>6500</v>
      </c>
      <c r="C70" s="91">
        <v>618</v>
      </c>
      <c r="D70" s="91" t="s">
        <v>9975</v>
      </c>
      <c r="E70" s="111" t="s">
        <v>9976</v>
      </c>
      <c r="F70" s="92" t="s">
        <v>22</v>
      </c>
      <c r="G70" s="91" t="s">
        <v>32</v>
      </c>
      <c r="H70" s="91" t="s">
        <v>1043</v>
      </c>
      <c r="I70" s="91" t="s">
        <v>9925</v>
      </c>
      <c r="J70" s="96" t="s">
        <v>6500</v>
      </c>
      <c r="K70" s="91" t="s">
        <v>9925</v>
      </c>
      <c r="L70" s="96" t="s">
        <v>6500</v>
      </c>
      <c r="M70" s="112">
        <v>93873281</v>
      </c>
      <c r="N70" s="96" t="s">
        <v>9977</v>
      </c>
      <c r="O70" s="98">
        <v>8.64</v>
      </c>
      <c r="P70" s="97">
        <v>8.64</v>
      </c>
      <c r="Q70" s="98" t="s">
        <v>9415</v>
      </c>
      <c r="R70" s="99">
        <v>190.08</v>
      </c>
      <c r="S70" s="96">
        <v>5</v>
      </c>
      <c r="T70" s="100">
        <v>22</v>
      </c>
      <c r="U70" s="101">
        <v>618</v>
      </c>
      <c r="V70" s="96" t="s">
        <v>9806</v>
      </c>
      <c r="W70" s="102"/>
    </row>
    <row r="71" spans="1:23">
      <c r="A71" s="89" t="s">
        <v>3707</v>
      </c>
      <c r="B71" s="102" t="s">
        <v>3708</v>
      </c>
      <c r="C71" s="91">
        <v>619</v>
      </c>
      <c r="D71" s="91" t="s">
        <v>9978</v>
      </c>
      <c r="E71" s="111" t="s">
        <v>9979</v>
      </c>
      <c r="F71" s="92" t="s">
        <v>22</v>
      </c>
      <c r="G71" s="91" t="s">
        <v>59</v>
      </c>
      <c r="H71" s="91" t="s">
        <v>27</v>
      </c>
      <c r="I71" s="111" t="s">
        <v>493</v>
      </c>
      <c r="J71" s="111" t="s">
        <v>27</v>
      </c>
      <c r="K71" s="91" t="s">
        <v>9925</v>
      </c>
      <c r="L71" s="96" t="s">
        <v>9980</v>
      </c>
      <c r="M71" s="112" t="s">
        <v>9981</v>
      </c>
      <c r="N71" s="96" t="s">
        <v>9982</v>
      </c>
      <c r="O71" s="98">
        <v>112</v>
      </c>
      <c r="P71" s="97">
        <v>112</v>
      </c>
      <c r="Q71" s="98" t="s">
        <v>9415</v>
      </c>
      <c r="R71" s="99">
        <f t="shared" ref="R71:R73" si="4">O71*H71</f>
        <v>112</v>
      </c>
      <c r="S71" s="96">
        <v>700</v>
      </c>
      <c r="T71" s="100">
        <v>22</v>
      </c>
      <c r="U71" s="101">
        <v>619</v>
      </c>
      <c r="V71" s="96"/>
      <c r="W71" s="102"/>
    </row>
    <row r="72" spans="1:23">
      <c r="A72" s="89" t="s">
        <v>3707</v>
      </c>
      <c r="B72" s="102" t="s">
        <v>3708</v>
      </c>
      <c r="C72" s="91">
        <v>620</v>
      </c>
      <c r="D72" s="91" t="s">
        <v>9983</v>
      </c>
      <c r="E72" s="111" t="s">
        <v>9984</v>
      </c>
      <c r="F72" s="92" t="s">
        <v>22</v>
      </c>
      <c r="G72" s="91" t="s">
        <v>59</v>
      </c>
      <c r="H72" s="91" t="s">
        <v>16</v>
      </c>
      <c r="I72" s="111" t="s">
        <v>423</v>
      </c>
      <c r="J72" s="111" t="s">
        <v>16</v>
      </c>
      <c r="K72" s="91" t="s">
        <v>9925</v>
      </c>
      <c r="L72" s="96" t="s">
        <v>9985</v>
      </c>
      <c r="M72" s="112" t="s">
        <v>9961</v>
      </c>
      <c r="N72" s="96" t="s">
        <v>9986</v>
      </c>
      <c r="O72" s="98">
        <v>190</v>
      </c>
      <c r="P72" s="97">
        <v>190</v>
      </c>
      <c r="Q72" s="98" t="s">
        <v>9415</v>
      </c>
      <c r="R72" s="99">
        <f t="shared" si="4"/>
        <v>380</v>
      </c>
      <c r="S72" s="96">
        <v>100</v>
      </c>
      <c r="T72" s="100">
        <v>22</v>
      </c>
      <c r="U72" s="101">
        <v>620</v>
      </c>
      <c r="V72" s="96"/>
      <c r="W72" s="102"/>
    </row>
    <row r="73" spans="1:23">
      <c r="A73" s="89" t="s">
        <v>3707</v>
      </c>
      <c r="B73" s="102" t="s">
        <v>3708</v>
      </c>
      <c r="C73" s="91">
        <v>621</v>
      </c>
      <c r="D73" s="91" t="s">
        <v>9987</v>
      </c>
      <c r="E73" s="111" t="s">
        <v>9988</v>
      </c>
      <c r="F73" s="92" t="s">
        <v>22</v>
      </c>
      <c r="G73" s="91" t="s">
        <v>59</v>
      </c>
      <c r="H73" s="91" t="s">
        <v>366</v>
      </c>
      <c r="I73" s="111" t="s">
        <v>70</v>
      </c>
      <c r="J73" s="111" t="s">
        <v>366</v>
      </c>
      <c r="K73" s="91" t="s">
        <v>9925</v>
      </c>
      <c r="L73" s="96" t="s">
        <v>9989</v>
      </c>
      <c r="M73" s="112">
        <v>113401</v>
      </c>
      <c r="N73" s="96" t="s">
        <v>9988</v>
      </c>
      <c r="O73" s="98">
        <v>97.5</v>
      </c>
      <c r="P73" s="97">
        <v>97.5</v>
      </c>
      <c r="Q73" s="98"/>
      <c r="R73" s="99">
        <f t="shared" si="4"/>
        <v>780</v>
      </c>
      <c r="S73" s="96">
        <v>500</v>
      </c>
      <c r="T73" s="100">
        <v>22</v>
      </c>
      <c r="U73" s="101">
        <v>621</v>
      </c>
      <c r="V73" s="96"/>
      <c r="W73" s="102" t="s">
        <v>9990</v>
      </c>
    </row>
    <row r="74" spans="1:23">
      <c r="A74" s="89" t="s">
        <v>6495</v>
      </c>
      <c r="B74" s="102" t="s">
        <v>6500</v>
      </c>
      <c r="C74" s="91">
        <v>621</v>
      </c>
      <c r="D74" s="91" t="s">
        <v>9987</v>
      </c>
      <c r="E74" s="111" t="s">
        <v>9988</v>
      </c>
      <c r="F74" s="92" t="s">
        <v>22</v>
      </c>
      <c r="G74" s="91" t="s">
        <v>59</v>
      </c>
      <c r="H74" s="91" t="s">
        <v>366</v>
      </c>
      <c r="I74" s="91" t="s">
        <v>9925</v>
      </c>
      <c r="J74" s="96" t="s">
        <v>6500</v>
      </c>
      <c r="K74" s="91" t="s">
        <v>9925</v>
      </c>
      <c r="L74" s="96" t="s">
        <v>6500</v>
      </c>
      <c r="M74" s="112" t="s">
        <v>9991</v>
      </c>
      <c r="N74" s="96" t="s">
        <v>9992</v>
      </c>
      <c r="O74" s="98">
        <v>97.5</v>
      </c>
      <c r="P74" s="97">
        <v>97.5</v>
      </c>
      <c r="Q74" s="98"/>
      <c r="R74" s="99">
        <v>780</v>
      </c>
      <c r="S74" s="96">
        <v>500</v>
      </c>
      <c r="T74" s="100">
        <v>22</v>
      </c>
      <c r="U74" s="101">
        <v>621</v>
      </c>
      <c r="V74" s="96" t="s">
        <v>9806</v>
      </c>
      <c r="W74" s="102" t="s">
        <v>9990</v>
      </c>
    </row>
    <row r="75" spans="1:23">
      <c r="A75" s="89" t="s">
        <v>3707</v>
      </c>
      <c r="B75" s="102" t="s">
        <v>3708</v>
      </c>
      <c r="C75" s="91">
        <v>622</v>
      </c>
      <c r="D75" s="91" t="s">
        <v>9993</v>
      </c>
      <c r="E75" s="111" t="s">
        <v>9994</v>
      </c>
      <c r="F75" s="92" t="s">
        <v>22</v>
      </c>
      <c r="G75" s="91" t="s">
        <v>59</v>
      </c>
      <c r="H75" s="91" t="s">
        <v>16</v>
      </c>
      <c r="I75" s="111" t="s">
        <v>70</v>
      </c>
      <c r="J75" s="111" t="s">
        <v>16</v>
      </c>
      <c r="K75" s="91" t="s">
        <v>9925</v>
      </c>
      <c r="L75" s="96" t="s">
        <v>9989</v>
      </c>
      <c r="M75" s="112">
        <v>111210</v>
      </c>
      <c r="N75" s="96" t="s">
        <v>9994</v>
      </c>
      <c r="O75" s="98">
        <v>85</v>
      </c>
      <c r="P75" s="97">
        <v>85</v>
      </c>
      <c r="Q75" s="98" t="s">
        <v>9415</v>
      </c>
      <c r="R75" s="99">
        <f>O75*H75</f>
        <v>170</v>
      </c>
      <c r="S75" s="96">
        <v>500</v>
      </c>
      <c r="T75" s="100">
        <v>22</v>
      </c>
      <c r="U75" s="101">
        <v>622</v>
      </c>
      <c r="V75" s="96"/>
      <c r="W75" s="102"/>
    </row>
    <row r="76" spans="1:23">
      <c r="A76" s="89" t="s">
        <v>9995</v>
      </c>
      <c r="B76" s="102" t="s">
        <v>9996</v>
      </c>
      <c r="C76" s="101">
        <v>623</v>
      </c>
      <c r="D76" s="101" t="s">
        <v>9997</v>
      </c>
      <c r="E76" s="110" t="s">
        <v>9998</v>
      </c>
      <c r="F76" s="118" t="s">
        <v>22</v>
      </c>
      <c r="G76" s="101" t="s">
        <v>59</v>
      </c>
      <c r="H76" s="101" t="s">
        <v>27</v>
      </c>
      <c r="I76" s="110" t="s">
        <v>2116</v>
      </c>
      <c r="J76" s="110" t="s">
        <v>27</v>
      </c>
      <c r="K76" s="101" t="s">
        <v>9925</v>
      </c>
      <c r="L76" s="96" t="s">
        <v>9999</v>
      </c>
      <c r="M76" s="112" t="s">
        <v>10000</v>
      </c>
      <c r="N76" s="96" t="s">
        <v>10001</v>
      </c>
      <c r="O76" s="98">
        <v>63</v>
      </c>
      <c r="P76" s="97">
        <f>O76*2.5</f>
        <v>157.5</v>
      </c>
      <c r="Q76" s="98" t="s">
        <v>9415</v>
      </c>
      <c r="R76" s="99">
        <f>O76*H76</f>
        <v>63</v>
      </c>
      <c r="S76" s="96" t="s">
        <v>10002</v>
      </c>
      <c r="T76" s="100">
        <v>22</v>
      </c>
      <c r="U76" s="101">
        <v>623</v>
      </c>
      <c r="V76" s="96" t="s">
        <v>10003</v>
      </c>
      <c r="W76" s="102"/>
    </row>
    <row r="77" spans="1:23">
      <c r="A77" s="89" t="s">
        <v>1845</v>
      </c>
      <c r="B77" s="102" t="s">
        <v>9790</v>
      </c>
      <c r="C77" s="101">
        <v>624</v>
      </c>
      <c r="D77" s="101" t="s">
        <v>10004</v>
      </c>
      <c r="E77" s="110" t="s">
        <v>10005</v>
      </c>
      <c r="F77" s="118" t="s">
        <v>10006</v>
      </c>
      <c r="G77" s="101" t="s">
        <v>32</v>
      </c>
      <c r="H77" s="101" t="s">
        <v>10007</v>
      </c>
      <c r="I77" s="110" t="s">
        <v>18</v>
      </c>
      <c r="J77" s="110" t="s">
        <v>10007</v>
      </c>
      <c r="K77" s="101" t="s">
        <v>9925</v>
      </c>
      <c r="L77" s="96" t="s">
        <v>9794</v>
      </c>
      <c r="M77" s="112" t="s">
        <v>10008</v>
      </c>
      <c r="N77" s="96" t="s">
        <v>10009</v>
      </c>
      <c r="O77" s="98">
        <v>0.36749999999999999</v>
      </c>
      <c r="P77" s="97">
        <v>0.36749999999999999</v>
      </c>
      <c r="Q77" s="98" t="s">
        <v>9415</v>
      </c>
      <c r="R77" s="99">
        <f>O77*H77</f>
        <v>551.25</v>
      </c>
      <c r="S77" s="96" t="s">
        <v>10010</v>
      </c>
      <c r="T77" s="100">
        <v>22</v>
      </c>
      <c r="U77" s="101">
        <v>624</v>
      </c>
      <c r="V77" s="96"/>
      <c r="W77" s="102"/>
    </row>
    <row r="78" spans="1:23">
      <c r="A78" s="89" t="s">
        <v>3707</v>
      </c>
      <c r="B78" s="102" t="s">
        <v>3708</v>
      </c>
      <c r="C78" s="91">
        <v>625</v>
      </c>
      <c r="D78" s="91" t="s">
        <v>10011</v>
      </c>
      <c r="E78" s="111" t="s">
        <v>10012</v>
      </c>
      <c r="F78" s="92" t="s">
        <v>22</v>
      </c>
      <c r="G78" s="91" t="s">
        <v>59</v>
      </c>
      <c r="H78" s="91" t="s">
        <v>27</v>
      </c>
      <c r="I78" s="111" t="s">
        <v>493</v>
      </c>
      <c r="J78" s="111" t="s">
        <v>27</v>
      </c>
      <c r="K78" s="91" t="s">
        <v>9925</v>
      </c>
      <c r="L78" s="96" t="s">
        <v>9989</v>
      </c>
      <c r="M78" s="112">
        <v>110311</v>
      </c>
      <c r="N78" s="96" t="s">
        <v>10012</v>
      </c>
      <c r="O78" s="98">
        <v>188</v>
      </c>
      <c r="P78" s="97">
        <v>188</v>
      </c>
      <c r="Q78" s="98" t="s">
        <v>9415</v>
      </c>
      <c r="R78" s="99">
        <f>O78*H78</f>
        <v>188</v>
      </c>
      <c r="S78" s="96">
        <v>1000</v>
      </c>
      <c r="T78" s="100">
        <v>22</v>
      </c>
      <c r="U78" s="101">
        <v>625</v>
      </c>
      <c r="V78" s="96"/>
      <c r="W78" s="102"/>
    </row>
    <row r="79" spans="1:23">
      <c r="A79" s="89" t="s">
        <v>6495</v>
      </c>
      <c r="B79" s="102" t="s">
        <v>6500</v>
      </c>
      <c r="C79" s="91">
        <v>627</v>
      </c>
      <c r="D79" s="91" t="s">
        <v>10013</v>
      </c>
      <c r="E79" s="111" t="s">
        <v>10014</v>
      </c>
      <c r="F79" s="92" t="s">
        <v>22</v>
      </c>
      <c r="G79" s="91" t="s">
        <v>59</v>
      </c>
      <c r="H79" s="91" t="s">
        <v>75</v>
      </c>
      <c r="I79" s="91" t="s">
        <v>9925</v>
      </c>
      <c r="J79" s="96" t="s">
        <v>6500</v>
      </c>
      <c r="K79" s="91" t="s">
        <v>9925</v>
      </c>
      <c r="L79" s="96" t="s">
        <v>6500</v>
      </c>
      <c r="M79" s="112">
        <v>62547254</v>
      </c>
      <c r="N79" s="96" t="s">
        <v>10015</v>
      </c>
      <c r="O79" s="98">
        <v>36</v>
      </c>
      <c r="P79" s="97">
        <f>O79/300*500</f>
        <v>60</v>
      </c>
      <c r="Q79" s="98" t="s">
        <v>9415</v>
      </c>
      <c r="R79" s="99">
        <v>180</v>
      </c>
      <c r="S79" s="96">
        <v>300</v>
      </c>
      <c r="T79" s="100">
        <v>22</v>
      </c>
      <c r="U79" s="101">
        <v>627</v>
      </c>
      <c r="V79" s="96" t="s">
        <v>9806</v>
      </c>
      <c r="W79" s="102"/>
    </row>
    <row r="80" spans="1:23">
      <c r="A80" s="89" t="s">
        <v>6495</v>
      </c>
      <c r="B80" s="102" t="s">
        <v>6500</v>
      </c>
      <c r="C80" s="91">
        <v>628</v>
      </c>
      <c r="D80" s="91" t="s">
        <v>10016</v>
      </c>
      <c r="E80" s="111" t="s">
        <v>10017</v>
      </c>
      <c r="F80" s="92" t="s">
        <v>22</v>
      </c>
      <c r="G80" s="91" t="s">
        <v>32</v>
      </c>
      <c r="H80" s="91" t="s">
        <v>16</v>
      </c>
      <c r="I80" s="91" t="s">
        <v>9925</v>
      </c>
      <c r="J80" s="96" t="s">
        <v>6500</v>
      </c>
      <c r="K80" s="91" t="s">
        <v>9925</v>
      </c>
      <c r="L80" s="96" t="s">
        <v>6500</v>
      </c>
      <c r="M80" s="112">
        <v>62554502</v>
      </c>
      <c r="N80" s="96" t="s">
        <v>10018</v>
      </c>
      <c r="O80" s="98">
        <v>0.10199999999999999</v>
      </c>
      <c r="P80" s="97">
        <v>0.10199999999999999</v>
      </c>
      <c r="Q80" s="98" t="s">
        <v>9415</v>
      </c>
      <c r="R80" s="99">
        <v>0.20399999999999999</v>
      </c>
      <c r="S80" s="96">
        <v>500</v>
      </c>
      <c r="T80" s="100">
        <v>22</v>
      </c>
      <c r="U80" s="101">
        <v>628</v>
      </c>
      <c r="V80" s="96" t="s">
        <v>9806</v>
      </c>
      <c r="W80" s="102"/>
    </row>
    <row r="81" spans="1:23">
      <c r="A81" s="89" t="s">
        <v>6495</v>
      </c>
      <c r="B81" s="102" t="s">
        <v>6500</v>
      </c>
      <c r="C81" s="91">
        <v>629</v>
      </c>
      <c r="D81" s="91" t="s">
        <v>10019</v>
      </c>
      <c r="E81" s="111" t="s">
        <v>10020</v>
      </c>
      <c r="F81" s="92" t="s">
        <v>22</v>
      </c>
      <c r="G81" s="91" t="s">
        <v>32</v>
      </c>
      <c r="H81" s="91" t="s">
        <v>16</v>
      </c>
      <c r="I81" s="91" t="s">
        <v>9925</v>
      </c>
      <c r="J81" s="96" t="s">
        <v>6500</v>
      </c>
      <c r="K81" s="91" t="s">
        <v>9925</v>
      </c>
      <c r="L81" s="96" t="s">
        <v>6500</v>
      </c>
      <c r="M81" s="112">
        <v>62547254</v>
      </c>
      <c r="N81" s="96" t="s">
        <v>10015</v>
      </c>
      <c r="O81" s="98">
        <v>0.12</v>
      </c>
      <c r="P81" s="97">
        <v>0.12</v>
      </c>
      <c r="Q81" s="98" t="s">
        <v>9415</v>
      </c>
      <c r="R81" s="99">
        <v>0.24</v>
      </c>
      <c r="S81" s="96">
        <v>300</v>
      </c>
      <c r="T81" s="100">
        <v>22</v>
      </c>
      <c r="U81" s="101">
        <v>629</v>
      </c>
      <c r="V81" s="96" t="s">
        <v>9806</v>
      </c>
      <c r="W81" s="102"/>
    </row>
    <row r="82" spans="1:23">
      <c r="A82" s="89" t="s">
        <v>7186</v>
      </c>
      <c r="B82" s="102" t="s">
        <v>8754</v>
      </c>
      <c r="C82" s="91">
        <v>630</v>
      </c>
      <c r="D82" s="91" t="s">
        <v>10021</v>
      </c>
      <c r="E82" s="111" t="s">
        <v>10022</v>
      </c>
      <c r="F82" s="92" t="s">
        <v>22</v>
      </c>
      <c r="G82" s="91" t="s">
        <v>59</v>
      </c>
      <c r="H82" s="91" t="s">
        <v>16</v>
      </c>
      <c r="I82" s="111" t="s">
        <v>493</v>
      </c>
      <c r="J82" s="111" t="s">
        <v>16</v>
      </c>
      <c r="K82" s="91" t="s">
        <v>9925</v>
      </c>
      <c r="L82" s="96" t="s">
        <v>10023</v>
      </c>
      <c r="M82" s="112" t="s">
        <v>10024</v>
      </c>
      <c r="N82" s="96" t="s">
        <v>10025</v>
      </c>
      <c r="O82" s="98">
        <v>107.65</v>
      </c>
      <c r="P82" s="97">
        <v>107.65</v>
      </c>
      <c r="Q82" s="98" t="s">
        <v>9415</v>
      </c>
      <c r="R82" s="99">
        <f t="shared" ref="R82:R87" si="5">O82*H82</f>
        <v>215.3</v>
      </c>
      <c r="S82" s="96" t="s">
        <v>10026</v>
      </c>
      <c r="T82" s="100">
        <v>22</v>
      </c>
      <c r="U82" s="101">
        <v>630</v>
      </c>
      <c r="V82" s="96" t="s">
        <v>9651</v>
      </c>
      <c r="W82" s="102"/>
    </row>
    <row r="83" spans="1:23">
      <c r="A83" s="89" t="s">
        <v>7186</v>
      </c>
      <c r="B83" s="102" t="s">
        <v>8754</v>
      </c>
      <c r="C83" s="91">
        <v>631</v>
      </c>
      <c r="D83" s="91" t="s">
        <v>10027</v>
      </c>
      <c r="E83" s="111" t="s">
        <v>10028</v>
      </c>
      <c r="F83" s="92" t="s">
        <v>22</v>
      </c>
      <c r="G83" s="91" t="s">
        <v>32</v>
      </c>
      <c r="H83" s="91" t="s">
        <v>75</v>
      </c>
      <c r="I83" s="111" t="s">
        <v>70</v>
      </c>
      <c r="J83" s="111" t="s">
        <v>75</v>
      </c>
      <c r="K83" s="91" t="s">
        <v>10029</v>
      </c>
      <c r="L83" s="96" t="s">
        <v>10030</v>
      </c>
      <c r="M83" s="112" t="s">
        <v>10031</v>
      </c>
      <c r="N83" s="96" t="s">
        <v>10032</v>
      </c>
      <c r="O83" s="98">
        <v>180</v>
      </c>
      <c r="P83" s="97">
        <v>180</v>
      </c>
      <c r="Q83" s="98" t="s">
        <v>9415</v>
      </c>
      <c r="R83" s="99">
        <f t="shared" si="5"/>
        <v>900</v>
      </c>
      <c r="S83" s="96" t="s">
        <v>10033</v>
      </c>
      <c r="T83" s="100">
        <v>22</v>
      </c>
      <c r="U83" s="101">
        <v>631</v>
      </c>
      <c r="V83" s="96" t="s">
        <v>9651</v>
      </c>
      <c r="W83" s="102"/>
    </row>
    <row r="84" spans="1:23">
      <c r="A84" s="89" t="s">
        <v>1845</v>
      </c>
      <c r="B84" s="102" t="s">
        <v>9790</v>
      </c>
      <c r="C84" s="101">
        <v>632</v>
      </c>
      <c r="D84" s="101" t="s">
        <v>10034</v>
      </c>
      <c r="E84" s="110" t="s">
        <v>10035</v>
      </c>
      <c r="F84" s="118" t="s">
        <v>22</v>
      </c>
      <c r="G84" s="101" t="s">
        <v>32</v>
      </c>
      <c r="H84" s="101" t="s">
        <v>550</v>
      </c>
      <c r="I84" s="110" t="s">
        <v>482</v>
      </c>
      <c r="J84" s="110" t="s">
        <v>550</v>
      </c>
      <c r="K84" s="101" t="s">
        <v>10029</v>
      </c>
      <c r="L84" s="96" t="s">
        <v>10036</v>
      </c>
      <c r="M84" s="112" t="s">
        <v>10037</v>
      </c>
      <c r="N84" s="96" t="s">
        <v>10038</v>
      </c>
      <c r="O84" s="98">
        <v>2.6092</v>
      </c>
      <c r="P84" s="97">
        <v>2.6092</v>
      </c>
      <c r="Q84" s="98" t="s">
        <v>9415</v>
      </c>
      <c r="R84" s="99">
        <f t="shared" si="5"/>
        <v>130.46</v>
      </c>
      <c r="S84" s="96" t="s">
        <v>10039</v>
      </c>
      <c r="T84" s="100">
        <v>22</v>
      </c>
      <c r="U84" s="101">
        <v>632</v>
      </c>
      <c r="V84" s="96"/>
      <c r="W84" s="102"/>
    </row>
    <row r="85" spans="1:23">
      <c r="A85" s="89" t="s">
        <v>3707</v>
      </c>
      <c r="B85" s="102" t="s">
        <v>3708</v>
      </c>
      <c r="C85" s="91">
        <v>633</v>
      </c>
      <c r="D85" s="91" t="s">
        <v>10040</v>
      </c>
      <c r="E85" s="111" t="s">
        <v>10041</v>
      </c>
      <c r="F85" s="92" t="s">
        <v>22</v>
      </c>
      <c r="G85" s="91" t="s">
        <v>59</v>
      </c>
      <c r="H85" s="91" t="s">
        <v>92</v>
      </c>
      <c r="I85" s="111" t="s">
        <v>423</v>
      </c>
      <c r="J85" s="111" t="s">
        <v>92</v>
      </c>
      <c r="K85" s="91" t="s">
        <v>10029</v>
      </c>
      <c r="L85" s="96" t="s">
        <v>9980</v>
      </c>
      <c r="M85" s="112">
        <v>21049</v>
      </c>
      <c r="N85" s="96" t="s">
        <v>10041</v>
      </c>
      <c r="O85" s="98">
        <v>60</v>
      </c>
      <c r="P85" s="97">
        <v>60</v>
      </c>
      <c r="Q85" s="98" t="s">
        <v>9415</v>
      </c>
      <c r="R85" s="99">
        <f t="shared" si="5"/>
        <v>360</v>
      </c>
      <c r="S85" s="96">
        <v>500</v>
      </c>
      <c r="T85" s="100">
        <v>22</v>
      </c>
      <c r="U85" s="101">
        <v>633</v>
      </c>
      <c r="V85" s="96"/>
      <c r="W85" s="102"/>
    </row>
    <row r="86" spans="1:23">
      <c r="A86" s="89" t="s">
        <v>1845</v>
      </c>
      <c r="B86" s="102" t="s">
        <v>9790</v>
      </c>
      <c r="C86" s="101">
        <v>635</v>
      </c>
      <c r="D86" s="101" t="s">
        <v>10042</v>
      </c>
      <c r="E86" s="110" t="s">
        <v>10043</v>
      </c>
      <c r="F86" s="118" t="s">
        <v>22</v>
      </c>
      <c r="G86" s="101" t="s">
        <v>32</v>
      </c>
      <c r="H86" s="101" t="s">
        <v>16</v>
      </c>
      <c r="I86" s="110" t="s">
        <v>70</v>
      </c>
      <c r="J86" s="110" t="s">
        <v>16</v>
      </c>
      <c r="K86" s="101" t="s">
        <v>10029</v>
      </c>
      <c r="L86" s="96" t="s">
        <v>10044</v>
      </c>
      <c r="M86" s="112" t="s">
        <v>10045</v>
      </c>
      <c r="N86" s="96" t="s">
        <v>10046</v>
      </c>
      <c r="O86" s="98">
        <v>79.2</v>
      </c>
      <c r="P86" s="97">
        <f>O86/2</f>
        <v>39.6</v>
      </c>
      <c r="Q86" s="98" t="s">
        <v>9415</v>
      </c>
      <c r="R86" s="99">
        <f t="shared" si="5"/>
        <v>158.4</v>
      </c>
      <c r="S86" s="96" t="s">
        <v>10002</v>
      </c>
      <c r="T86" s="100">
        <v>22</v>
      </c>
      <c r="U86" s="101">
        <v>635</v>
      </c>
      <c r="V86" s="96"/>
      <c r="W86" s="102"/>
    </row>
    <row r="87" spans="1:23">
      <c r="A87" s="89" t="s">
        <v>1845</v>
      </c>
      <c r="B87" s="102" t="s">
        <v>9790</v>
      </c>
      <c r="C87" s="101">
        <v>636</v>
      </c>
      <c r="D87" s="101" t="s">
        <v>10047</v>
      </c>
      <c r="E87" s="110" t="s">
        <v>10048</v>
      </c>
      <c r="F87" s="118" t="s">
        <v>22</v>
      </c>
      <c r="G87" s="101" t="s">
        <v>59</v>
      </c>
      <c r="H87" s="101" t="s">
        <v>10049</v>
      </c>
      <c r="I87" s="110" t="s">
        <v>482</v>
      </c>
      <c r="J87" s="110" t="s">
        <v>10049</v>
      </c>
      <c r="K87" s="101" t="s">
        <v>10029</v>
      </c>
      <c r="L87" s="96" t="s">
        <v>10044</v>
      </c>
      <c r="M87" s="112" t="s">
        <v>10050</v>
      </c>
      <c r="N87" s="96" t="s">
        <v>10051</v>
      </c>
      <c r="O87" s="98">
        <v>0.94099999999999995</v>
      </c>
      <c r="P87" s="97">
        <v>0.94099999999999995</v>
      </c>
      <c r="Q87" s="98" t="s">
        <v>9415</v>
      </c>
      <c r="R87" s="99">
        <f t="shared" si="5"/>
        <v>329.34999999999997</v>
      </c>
      <c r="S87" s="96" t="s">
        <v>10002</v>
      </c>
      <c r="T87" s="100">
        <v>22</v>
      </c>
      <c r="U87" s="101">
        <v>636</v>
      </c>
      <c r="V87" s="96"/>
      <c r="W87" s="102"/>
    </row>
    <row r="88" spans="1:23">
      <c r="A88" s="89" t="s">
        <v>10052</v>
      </c>
      <c r="B88" s="102" t="s">
        <v>10053</v>
      </c>
      <c r="C88" s="101">
        <v>637</v>
      </c>
      <c r="D88" s="101" t="s">
        <v>10054</v>
      </c>
      <c r="E88" s="110" t="s">
        <v>10055</v>
      </c>
      <c r="F88" s="118" t="s">
        <v>22</v>
      </c>
      <c r="G88" s="101" t="s">
        <v>59</v>
      </c>
      <c r="H88" s="101" t="s">
        <v>9924</v>
      </c>
      <c r="I88" s="110" t="s">
        <v>70</v>
      </c>
      <c r="J88" s="110" t="s">
        <v>9924</v>
      </c>
      <c r="K88" s="101" t="s">
        <v>10029</v>
      </c>
      <c r="L88" s="96" t="s">
        <v>10056</v>
      </c>
      <c r="M88" s="112">
        <v>7696794</v>
      </c>
      <c r="N88" s="96" t="s">
        <v>10057</v>
      </c>
      <c r="O88" s="98">
        <v>113</v>
      </c>
      <c r="P88" s="97">
        <f>O88/100</f>
        <v>1.1299999999999999</v>
      </c>
      <c r="Q88" s="98" t="s">
        <v>9415</v>
      </c>
      <c r="R88" s="99">
        <f>O88*H88</f>
        <v>113000</v>
      </c>
      <c r="S88" s="96" t="s">
        <v>10058</v>
      </c>
      <c r="T88" s="100">
        <v>22</v>
      </c>
      <c r="U88" s="101">
        <v>637</v>
      </c>
      <c r="V88" s="96"/>
      <c r="W88" s="102"/>
    </row>
    <row r="89" spans="1:23">
      <c r="A89" s="89" t="s">
        <v>6495</v>
      </c>
      <c r="B89" s="102" t="s">
        <v>6500</v>
      </c>
      <c r="C89" s="91">
        <v>638</v>
      </c>
      <c r="D89" s="91" t="s">
        <v>10059</v>
      </c>
      <c r="E89" s="111" t="s">
        <v>10060</v>
      </c>
      <c r="F89" s="92" t="s">
        <v>22</v>
      </c>
      <c r="G89" s="91" t="s">
        <v>59</v>
      </c>
      <c r="H89" s="91" t="s">
        <v>813</v>
      </c>
      <c r="I89" s="91" t="s">
        <v>10061</v>
      </c>
      <c r="J89" s="96" t="s">
        <v>6500</v>
      </c>
      <c r="K89" s="91" t="s">
        <v>10061</v>
      </c>
      <c r="L89" s="96" t="s">
        <v>6500</v>
      </c>
      <c r="M89" s="112">
        <v>72737002</v>
      </c>
      <c r="N89" s="96" t="s">
        <v>10062</v>
      </c>
      <c r="O89" s="98">
        <v>82</v>
      </c>
      <c r="P89" s="97">
        <f>O89/2</f>
        <v>41</v>
      </c>
      <c r="Q89" s="98" t="s">
        <v>9415</v>
      </c>
      <c r="R89" s="99">
        <v>1312</v>
      </c>
      <c r="S89" s="96">
        <v>2000</v>
      </c>
      <c r="T89" s="100">
        <v>22</v>
      </c>
      <c r="U89" s="101">
        <v>638</v>
      </c>
      <c r="V89" s="96" t="s">
        <v>9806</v>
      </c>
      <c r="W89" s="102"/>
    </row>
    <row r="90" spans="1:23">
      <c r="A90" s="89" t="s">
        <v>6495</v>
      </c>
      <c r="B90" s="102" t="s">
        <v>6500</v>
      </c>
      <c r="C90" s="91">
        <v>639</v>
      </c>
      <c r="D90" s="91" t="s">
        <v>10063</v>
      </c>
      <c r="E90" s="111" t="s">
        <v>10064</v>
      </c>
      <c r="F90" s="92" t="s">
        <v>22</v>
      </c>
      <c r="G90" s="91" t="s">
        <v>59</v>
      </c>
      <c r="H90" s="91" t="s">
        <v>254</v>
      </c>
      <c r="I90" s="91" t="s">
        <v>10061</v>
      </c>
      <c r="J90" s="96" t="s">
        <v>6500</v>
      </c>
      <c r="K90" s="91" t="s">
        <v>10061</v>
      </c>
      <c r="L90" s="96" t="s">
        <v>6500</v>
      </c>
      <c r="M90" s="112" t="s">
        <v>10065</v>
      </c>
      <c r="N90" s="96" t="s">
        <v>10066</v>
      </c>
      <c r="O90" s="98">
        <v>72</v>
      </c>
      <c r="P90" s="97">
        <v>72</v>
      </c>
      <c r="Q90" s="98" t="s">
        <v>9415</v>
      </c>
      <c r="R90" s="99">
        <v>288</v>
      </c>
      <c r="S90" s="96">
        <v>1000</v>
      </c>
      <c r="T90" s="100">
        <v>22</v>
      </c>
      <c r="U90" s="101">
        <v>639</v>
      </c>
      <c r="V90" s="96" t="s">
        <v>9806</v>
      </c>
      <c r="W90" s="102"/>
    </row>
    <row r="91" spans="1:23">
      <c r="A91" s="89" t="s">
        <v>3707</v>
      </c>
      <c r="B91" s="102" t="s">
        <v>3708</v>
      </c>
      <c r="C91" s="91">
        <v>640</v>
      </c>
      <c r="D91" s="91" t="s">
        <v>10067</v>
      </c>
      <c r="E91" s="111" t="s">
        <v>10068</v>
      </c>
      <c r="F91" s="92" t="s">
        <v>22</v>
      </c>
      <c r="G91" s="91" t="s">
        <v>32</v>
      </c>
      <c r="H91" s="91" t="s">
        <v>201</v>
      </c>
      <c r="I91" s="111" t="s">
        <v>493</v>
      </c>
      <c r="J91" s="111" t="s">
        <v>201</v>
      </c>
      <c r="K91" s="91" t="s">
        <v>10061</v>
      </c>
      <c r="L91" s="96" t="s">
        <v>10069</v>
      </c>
      <c r="M91" s="112">
        <v>21273</v>
      </c>
      <c r="N91" s="96" t="s">
        <v>10068</v>
      </c>
      <c r="O91" s="98">
        <v>97.5</v>
      </c>
      <c r="P91" s="97">
        <v>97.5</v>
      </c>
      <c r="Q91" s="98" t="s">
        <v>9415</v>
      </c>
      <c r="R91" s="99">
        <f>O91*H91</f>
        <v>292.5</v>
      </c>
      <c r="S91" s="96">
        <v>500</v>
      </c>
      <c r="T91" s="100">
        <v>22</v>
      </c>
      <c r="U91" s="101">
        <v>640</v>
      </c>
      <c r="V91" s="96"/>
      <c r="W91" s="102"/>
    </row>
    <row r="92" spans="1:23">
      <c r="A92" s="89" t="s">
        <v>3707</v>
      </c>
      <c r="B92" s="102" t="s">
        <v>3708</v>
      </c>
      <c r="C92" s="91">
        <v>641</v>
      </c>
      <c r="D92" s="91" t="s">
        <v>10070</v>
      </c>
      <c r="E92" s="111" t="s">
        <v>10071</v>
      </c>
      <c r="F92" s="92" t="s">
        <v>22</v>
      </c>
      <c r="G92" s="91" t="s">
        <v>59</v>
      </c>
      <c r="H92" s="91" t="s">
        <v>254</v>
      </c>
      <c r="I92" s="111" t="s">
        <v>3265</v>
      </c>
      <c r="J92" s="111" t="s">
        <v>254</v>
      </c>
      <c r="K92" s="91" t="s">
        <v>10061</v>
      </c>
      <c r="L92" s="96" t="s">
        <v>10072</v>
      </c>
      <c r="M92" s="112" t="s">
        <v>10073</v>
      </c>
      <c r="N92" s="96" t="s">
        <v>10071</v>
      </c>
      <c r="O92" s="98">
        <v>46</v>
      </c>
      <c r="P92" s="97">
        <v>46</v>
      </c>
      <c r="Q92" s="98" t="s">
        <v>9415</v>
      </c>
      <c r="R92" s="99">
        <f>O92*H92</f>
        <v>184</v>
      </c>
      <c r="S92" s="96">
        <v>1000</v>
      </c>
      <c r="T92" s="100">
        <v>22</v>
      </c>
      <c r="U92" s="101">
        <v>641</v>
      </c>
      <c r="V92" s="96"/>
      <c r="W92" s="102"/>
    </row>
    <row r="93" spans="1:23">
      <c r="A93" s="89" t="s">
        <v>5736</v>
      </c>
      <c r="B93" s="102" t="s">
        <v>9732</v>
      </c>
      <c r="C93" s="101">
        <v>642</v>
      </c>
      <c r="D93" s="101" t="s">
        <v>10074</v>
      </c>
      <c r="E93" s="110" t="s">
        <v>10075</v>
      </c>
      <c r="F93" s="118" t="s">
        <v>22</v>
      </c>
      <c r="G93" s="101" t="s">
        <v>32</v>
      </c>
      <c r="H93" s="101" t="s">
        <v>10076</v>
      </c>
      <c r="I93" s="110" t="s">
        <v>70</v>
      </c>
      <c r="J93" s="110" t="s">
        <v>10076</v>
      </c>
      <c r="K93" s="101" t="s">
        <v>10061</v>
      </c>
      <c r="L93" s="96" t="s">
        <v>10077</v>
      </c>
      <c r="M93" s="112" t="s">
        <v>10078</v>
      </c>
      <c r="N93" s="96" t="s">
        <v>10079</v>
      </c>
      <c r="O93" s="98">
        <v>2.1999999999999999E-2</v>
      </c>
      <c r="P93" s="97">
        <v>2.1999999999999999E-2</v>
      </c>
      <c r="Q93" s="98" t="s">
        <v>9415</v>
      </c>
      <c r="R93" s="99">
        <f>O93*H93</f>
        <v>440</v>
      </c>
      <c r="S93" s="96" t="s">
        <v>9893</v>
      </c>
      <c r="T93" s="100">
        <v>22</v>
      </c>
      <c r="U93" s="101">
        <v>642</v>
      </c>
      <c r="V93" s="96" t="s">
        <v>10080</v>
      </c>
      <c r="W93" s="102"/>
    </row>
    <row r="94" spans="1:23">
      <c r="A94" s="89" t="s">
        <v>5736</v>
      </c>
      <c r="B94" s="102" t="s">
        <v>9732</v>
      </c>
      <c r="C94" s="101">
        <v>643</v>
      </c>
      <c r="D94" s="101" t="s">
        <v>10081</v>
      </c>
      <c r="E94" s="110" t="s">
        <v>10082</v>
      </c>
      <c r="F94" s="118" t="s">
        <v>22</v>
      </c>
      <c r="G94" s="101" t="s">
        <v>32</v>
      </c>
      <c r="H94" s="101" t="s">
        <v>10076</v>
      </c>
      <c r="I94" s="110" t="s">
        <v>70</v>
      </c>
      <c r="J94" s="110" t="s">
        <v>10076</v>
      </c>
      <c r="K94" s="101" t="s">
        <v>10061</v>
      </c>
      <c r="L94" s="96" t="s">
        <v>10077</v>
      </c>
      <c r="M94" s="112" t="s">
        <v>10083</v>
      </c>
      <c r="N94" s="96" t="s">
        <v>10084</v>
      </c>
      <c r="O94" s="98">
        <v>2.9000000000000001E-2</v>
      </c>
      <c r="P94" s="97">
        <v>2.9000000000000001E-2</v>
      </c>
      <c r="Q94" s="98" t="s">
        <v>9415</v>
      </c>
      <c r="R94" s="99">
        <f>O94*H94</f>
        <v>580</v>
      </c>
      <c r="S94" s="96" t="s">
        <v>9893</v>
      </c>
      <c r="T94" s="100">
        <v>22</v>
      </c>
      <c r="U94" s="101">
        <v>643</v>
      </c>
      <c r="V94" s="96" t="s">
        <v>10080</v>
      </c>
      <c r="W94" s="102"/>
    </row>
    <row r="95" spans="1:23">
      <c r="A95" s="89" t="s">
        <v>7186</v>
      </c>
      <c r="B95" s="102" t="s">
        <v>8754</v>
      </c>
      <c r="C95" s="91">
        <v>644</v>
      </c>
      <c r="D95" s="91" t="s">
        <v>10085</v>
      </c>
      <c r="E95" s="111" t="s">
        <v>10086</v>
      </c>
      <c r="F95" s="92" t="s">
        <v>10087</v>
      </c>
      <c r="G95" s="91" t="s">
        <v>59</v>
      </c>
      <c r="H95" s="91" t="s">
        <v>86</v>
      </c>
      <c r="I95" s="111" t="s">
        <v>18</v>
      </c>
      <c r="J95" s="111" t="s">
        <v>86</v>
      </c>
      <c r="K95" s="91" t="s">
        <v>10061</v>
      </c>
      <c r="L95" s="96" t="s">
        <v>10088</v>
      </c>
      <c r="M95" s="112" t="s">
        <v>10089</v>
      </c>
      <c r="N95" s="96" t="s">
        <v>10090</v>
      </c>
      <c r="O95" s="98">
        <v>66.09</v>
      </c>
      <c r="P95" s="97">
        <v>66.09</v>
      </c>
      <c r="Q95" s="98" t="s">
        <v>9415</v>
      </c>
      <c r="R95" s="99">
        <f>O95*H95</f>
        <v>1321.8000000000002</v>
      </c>
      <c r="S95" s="96" t="s">
        <v>10091</v>
      </c>
      <c r="T95" s="100">
        <v>22</v>
      </c>
      <c r="U95" s="101">
        <v>644</v>
      </c>
      <c r="V95" s="96" t="s">
        <v>9651</v>
      </c>
      <c r="W95" s="102"/>
    </row>
    <row r="96" spans="1:23">
      <c r="A96" s="89" t="s">
        <v>6495</v>
      </c>
      <c r="B96" s="102" t="s">
        <v>6500</v>
      </c>
      <c r="C96" s="91">
        <v>645</v>
      </c>
      <c r="D96" s="91" t="s">
        <v>10092</v>
      </c>
      <c r="E96" s="111" t="s">
        <v>10093</v>
      </c>
      <c r="F96" s="92" t="s">
        <v>10094</v>
      </c>
      <c r="G96" s="91" t="s">
        <v>59</v>
      </c>
      <c r="H96" s="91" t="s">
        <v>488</v>
      </c>
      <c r="I96" s="91" t="s">
        <v>10095</v>
      </c>
      <c r="J96" s="96" t="s">
        <v>6500</v>
      </c>
      <c r="K96" s="91" t="s">
        <v>10095</v>
      </c>
      <c r="L96" s="96" t="s">
        <v>6500</v>
      </c>
      <c r="M96" s="112" t="s">
        <v>10096</v>
      </c>
      <c r="N96" s="96" t="s">
        <v>10097</v>
      </c>
      <c r="O96" s="98">
        <v>63.36</v>
      </c>
      <c r="P96" s="97">
        <f>O96/2</f>
        <v>31.68</v>
      </c>
      <c r="Q96" s="98" t="s">
        <v>9415</v>
      </c>
      <c r="R96" s="99">
        <v>2534.4</v>
      </c>
      <c r="S96" s="96">
        <v>1920</v>
      </c>
      <c r="T96" s="100">
        <v>22</v>
      </c>
      <c r="U96" s="101">
        <v>645</v>
      </c>
      <c r="V96" s="96" t="s">
        <v>9806</v>
      </c>
      <c r="W96" s="102"/>
    </row>
    <row r="97" spans="1:23">
      <c r="A97" s="89" t="s">
        <v>10052</v>
      </c>
      <c r="B97" s="102" t="s">
        <v>10053</v>
      </c>
      <c r="C97" s="101">
        <v>646</v>
      </c>
      <c r="D97" s="101" t="s">
        <v>10098</v>
      </c>
      <c r="E97" s="110" t="s">
        <v>10099</v>
      </c>
      <c r="F97" s="118" t="s">
        <v>22</v>
      </c>
      <c r="G97" s="101" t="s">
        <v>59</v>
      </c>
      <c r="H97" s="101" t="s">
        <v>544</v>
      </c>
      <c r="I97" s="110" t="s">
        <v>70</v>
      </c>
      <c r="J97" s="110" t="s">
        <v>544</v>
      </c>
      <c r="K97" s="101" t="s">
        <v>10095</v>
      </c>
      <c r="L97" s="96" t="s">
        <v>10056</v>
      </c>
      <c r="M97" s="112">
        <v>7695870</v>
      </c>
      <c r="N97" s="96" t="s">
        <v>10100</v>
      </c>
      <c r="O97" s="98">
        <v>25</v>
      </c>
      <c r="P97" s="97">
        <v>25</v>
      </c>
      <c r="Q97" s="98" t="s">
        <v>9415</v>
      </c>
      <c r="R97" s="99">
        <f>O97*H97</f>
        <v>750</v>
      </c>
      <c r="S97" s="96" t="s">
        <v>10101</v>
      </c>
      <c r="T97" s="100">
        <v>22</v>
      </c>
      <c r="U97" s="101">
        <v>646</v>
      </c>
      <c r="V97" s="96"/>
      <c r="W97" s="102"/>
    </row>
    <row r="98" spans="1:23">
      <c r="A98" s="89" t="s">
        <v>10052</v>
      </c>
      <c r="B98" s="102" t="s">
        <v>10053</v>
      </c>
      <c r="C98" s="101">
        <v>647</v>
      </c>
      <c r="D98" s="101" t="s">
        <v>10102</v>
      </c>
      <c r="E98" s="110" t="s">
        <v>10103</v>
      </c>
      <c r="F98" s="118" t="s">
        <v>22</v>
      </c>
      <c r="G98" s="101" t="s">
        <v>59</v>
      </c>
      <c r="H98" s="101" t="s">
        <v>86</v>
      </c>
      <c r="I98" s="110" t="s">
        <v>70</v>
      </c>
      <c r="J98" s="110" t="s">
        <v>86</v>
      </c>
      <c r="K98" s="101" t="s">
        <v>10095</v>
      </c>
      <c r="L98" s="96" t="s">
        <v>10056</v>
      </c>
      <c r="M98" s="112">
        <v>7695871</v>
      </c>
      <c r="N98" s="96" t="s">
        <v>10104</v>
      </c>
      <c r="O98" s="98">
        <v>25</v>
      </c>
      <c r="P98" s="97">
        <v>25</v>
      </c>
      <c r="Q98" s="98" t="s">
        <v>9415</v>
      </c>
      <c r="R98" s="99">
        <f>O98*H98</f>
        <v>500</v>
      </c>
      <c r="S98" s="96" t="s">
        <v>10101</v>
      </c>
      <c r="T98" s="100">
        <v>22</v>
      </c>
      <c r="U98" s="101">
        <v>647</v>
      </c>
      <c r="V98" s="96"/>
      <c r="W98" s="102"/>
    </row>
    <row r="99" spans="1:23">
      <c r="A99" s="89" t="s">
        <v>1845</v>
      </c>
      <c r="B99" s="102" t="s">
        <v>9790</v>
      </c>
      <c r="C99" s="101">
        <v>648</v>
      </c>
      <c r="D99" s="101" t="s">
        <v>10105</v>
      </c>
      <c r="E99" s="110" t="s">
        <v>10106</v>
      </c>
      <c r="F99" s="118" t="s">
        <v>22</v>
      </c>
      <c r="G99" s="101" t="s">
        <v>59</v>
      </c>
      <c r="H99" s="101" t="s">
        <v>75</v>
      </c>
      <c r="I99" s="110" t="s">
        <v>70</v>
      </c>
      <c r="J99" s="110" t="s">
        <v>75</v>
      </c>
      <c r="K99" s="101" t="s">
        <v>10107</v>
      </c>
      <c r="L99" s="96" t="s">
        <v>10108</v>
      </c>
      <c r="M99" s="112" t="s">
        <v>10109</v>
      </c>
      <c r="N99" s="96" t="s">
        <v>10110</v>
      </c>
      <c r="O99" s="98">
        <v>68.831999999999994</v>
      </c>
      <c r="P99" s="97">
        <f>O99/4000*2500</f>
        <v>43.019999999999996</v>
      </c>
      <c r="Q99" s="98" t="s">
        <v>9415</v>
      </c>
      <c r="R99" s="99">
        <f t="shared" ref="R99:R162" si="6">O99*H99</f>
        <v>344.15999999999997</v>
      </c>
      <c r="S99" s="96" t="s">
        <v>10111</v>
      </c>
      <c r="T99" s="100">
        <v>22</v>
      </c>
      <c r="U99" s="101">
        <v>648</v>
      </c>
      <c r="V99" s="96"/>
      <c r="W99" s="102"/>
    </row>
    <row r="100" spans="1:23">
      <c r="A100" s="89" t="s">
        <v>7186</v>
      </c>
      <c r="B100" s="102" t="s">
        <v>8754</v>
      </c>
      <c r="C100" s="91">
        <v>649</v>
      </c>
      <c r="D100" s="91" t="s">
        <v>10112</v>
      </c>
      <c r="E100" s="111" t="s">
        <v>10113</v>
      </c>
      <c r="F100" s="92" t="s">
        <v>22</v>
      </c>
      <c r="G100" s="91" t="s">
        <v>32</v>
      </c>
      <c r="H100" s="91" t="s">
        <v>16</v>
      </c>
      <c r="I100" s="111" t="s">
        <v>70</v>
      </c>
      <c r="J100" s="111" t="s">
        <v>16</v>
      </c>
      <c r="K100" s="91" t="s">
        <v>10107</v>
      </c>
      <c r="L100" s="96" t="s">
        <v>9655</v>
      </c>
      <c r="M100" s="112" t="s">
        <v>10114</v>
      </c>
      <c r="N100" s="96" t="s">
        <v>10115</v>
      </c>
      <c r="O100" s="98">
        <v>29.85</v>
      </c>
      <c r="P100" s="97">
        <v>29.85</v>
      </c>
      <c r="Q100" s="98" t="s">
        <v>9415</v>
      </c>
      <c r="R100" s="99">
        <f t="shared" si="6"/>
        <v>59.7</v>
      </c>
      <c r="S100" s="96" t="s">
        <v>10116</v>
      </c>
      <c r="T100" s="100">
        <v>22</v>
      </c>
      <c r="U100" s="101">
        <v>649</v>
      </c>
      <c r="V100" s="96" t="s">
        <v>9651</v>
      </c>
      <c r="W100" s="102"/>
    </row>
    <row r="101" spans="1:23">
      <c r="A101" s="89" t="s">
        <v>7186</v>
      </c>
      <c r="B101" s="102" t="s">
        <v>8754</v>
      </c>
      <c r="C101" s="91">
        <v>650</v>
      </c>
      <c r="D101" s="91" t="s">
        <v>10117</v>
      </c>
      <c r="E101" s="111" t="s">
        <v>10118</v>
      </c>
      <c r="F101" s="92" t="s">
        <v>22</v>
      </c>
      <c r="G101" s="91" t="s">
        <v>59</v>
      </c>
      <c r="H101" s="91" t="s">
        <v>16</v>
      </c>
      <c r="I101" s="111" t="s">
        <v>70</v>
      </c>
      <c r="J101" s="111" t="s">
        <v>16</v>
      </c>
      <c r="K101" s="91" t="s">
        <v>10107</v>
      </c>
      <c r="L101" s="96" t="s">
        <v>9655</v>
      </c>
      <c r="M101" s="112" t="s">
        <v>10114</v>
      </c>
      <c r="N101" s="96" t="s">
        <v>10115</v>
      </c>
      <c r="O101" s="98">
        <v>29.85</v>
      </c>
      <c r="P101" s="97">
        <v>29.85</v>
      </c>
      <c r="Q101" s="98" t="s">
        <v>9415</v>
      </c>
      <c r="R101" s="99">
        <f t="shared" si="6"/>
        <v>59.7</v>
      </c>
      <c r="S101" s="96" t="s">
        <v>10116</v>
      </c>
      <c r="T101" s="100">
        <v>22</v>
      </c>
      <c r="U101" s="101">
        <v>650</v>
      </c>
      <c r="V101" s="96" t="s">
        <v>9651</v>
      </c>
      <c r="W101" s="102"/>
    </row>
    <row r="102" spans="1:23">
      <c r="A102" s="89" t="s">
        <v>5736</v>
      </c>
      <c r="B102" s="102" t="s">
        <v>9732</v>
      </c>
      <c r="C102" s="101">
        <v>652</v>
      </c>
      <c r="D102" s="101" t="s">
        <v>10119</v>
      </c>
      <c r="E102" s="110" t="s">
        <v>10120</v>
      </c>
      <c r="F102" s="118" t="s">
        <v>22</v>
      </c>
      <c r="G102" s="101" t="s">
        <v>59</v>
      </c>
      <c r="H102" s="101" t="s">
        <v>110</v>
      </c>
      <c r="I102" s="110" t="s">
        <v>4228</v>
      </c>
      <c r="J102" s="110" t="s">
        <v>1320</v>
      </c>
      <c r="K102" s="101" t="s">
        <v>10107</v>
      </c>
      <c r="L102" s="96" t="s">
        <v>10121</v>
      </c>
      <c r="M102" s="112" t="s">
        <v>10122</v>
      </c>
      <c r="N102" s="96" t="s">
        <v>10123</v>
      </c>
      <c r="O102" s="98">
        <v>40</v>
      </c>
      <c r="P102" s="97">
        <v>40</v>
      </c>
      <c r="Q102" s="98" t="s">
        <v>9415</v>
      </c>
      <c r="R102" s="99">
        <f t="shared" si="6"/>
        <v>400</v>
      </c>
      <c r="S102" s="96" t="s">
        <v>10124</v>
      </c>
      <c r="T102" s="100">
        <v>22</v>
      </c>
      <c r="U102" s="101">
        <v>652</v>
      </c>
      <c r="V102" s="96"/>
      <c r="W102" s="102"/>
    </row>
    <row r="103" spans="1:23">
      <c r="A103" s="89" t="s">
        <v>5736</v>
      </c>
      <c r="B103" s="102" t="s">
        <v>9732</v>
      </c>
      <c r="C103" s="101">
        <v>653</v>
      </c>
      <c r="D103" s="101" t="s">
        <v>10125</v>
      </c>
      <c r="E103" s="110" t="s">
        <v>10126</v>
      </c>
      <c r="F103" s="118" t="s">
        <v>22</v>
      </c>
      <c r="G103" s="101" t="s">
        <v>59</v>
      </c>
      <c r="H103" s="101" t="s">
        <v>5201</v>
      </c>
      <c r="I103" s="110" t="s">
        <v>10127</v>
      </c>
      <c r="J103" s="110" t="s">
        <v>10128</v>
      </c>
      <c r="K103" s="101" t="s">
        <v>10107</v>
      </c>
      <c r="L103" s="96" t="s">
        <v>10121</v>
      </c>
      <c r="M103" s="112" t="s">
        <v>10129</v>
      </c>
      <c r="N103" s="96" t="s">
        <v>10130</v>
      </c>
      <c r="O103" s="98">
        <v>100</v>
      </c>
      <c r="P103" s="97">
        <v>100</v>
      </c>
      <c r="Q103" s="98" t="s">
        <v>9415</v>
      </c>
      <c r="R103" s="99">
        <f t="shared" si="6"/>
        <v>5200</v>
      </c>
      <c r="S103" s="96" t="s">
        <v>10131</v>
      </c>
      <c r="T103" s="100">
        <v>22</v>
      </c>
      <c r="U103" s="101">
        <v>653</v>
      </c>
      <c r="V103" s="96"/>
      <c r="W103" s="102"/>
    </row>
    <row r="104" spans="1:23">
      <c r="A104" s="89" t="s">
        <v>5390</v>
      </c>
      <c r="B104" s="110" t="s">
        <v>9526</v>
      </c>
      <c r="C104" s="91">
        <v>654</v>
      </c>
      <c r="D104" s="91" t="s">
        <v>10132</v>
      </c>
      <c r="E104" s="111" t="s">
        <v>10133</v>
      </c>
      <c r="F104" s="92" t="s">
        <v>22</v>
      </c>
      <c r="G104" s="91" t="s">
        <v>15</v>
      </c>
      <c r="H104" s="91" t="s">
        <v>16</v>
      </c>
      <c r="I104" s="111" t="s">
        <v>70</v>
      </c>
      <c r="J104" s="111" t="s">
        <v>16</v>
      </c>
      <c r="K104" s="91" t="s">
        <v>10107</v>
      </c>
      <c r="L104" s="96" t="s">
        <v>9413</v>
      </c>
      <c r="M104" s="112" t="s">
        <v>10134</v>
      </c>
      <c r="N104" s="96" t="s">
        <v>10135</v>
      </c>
      <c r="O104" s="98">
        <v>217</v>
      </c>
      <c r="P104" s="97">
        <v>217</v>
      </c>
      <c r="Q104" s="98"/>
      <c r="R104" s="99">
        <f t="shared" si="6"/>
        <v>434</v>
      </c>
      <c r="S104" s="96" t="s">
        <v>10136</v>
      </c>
      <c r="T104" s="100">
        <v>22</v>
      </c>
      <c r="U104" s="101">
        <v>654</v>
      </c>
      <c r="V104" s="96"/>
      <c r="W104" s="102"/>
    </row>
    <row r="105" spans="1:23">
      <c r="A105" s="89" t="s">
        <v>2354</v>
      </c>
      <c r="B105" s="102" t="s">
        <v>10137</v>
      </c>
      <c r="C105" s="91">
        <v>655</v>
      </c>
      <c r="D105" s="91" t="s">
        <v>10138</v>
      </c>
      <c r="E105" s="111" t="s">
        <v>10139</v>
      </c>
      <c r="F105" s="92" t="s">
        <v>22</v>
      </c>
      <c r="G105" s="91" t="s">
        <v>15</v>
      </c>
      <c r="H105" s="91" t="s">
        <v>16</v>
      </c>
      <c r="I105" s="111" t="s">
        <v>603</v>
      </c>
      <c r="J105" s="111" t="s">
        <v>16</v>
      </c>
      <c r="K105" s="91" t="s">
        <v>10107</v>
      </c>
      <c r="L105" s="96" t="s">
        <v>10140</v>
      </c>
      <c r="M105" s="112" t="s">
        <v>10141</v>
      </c>
      <c r="N105" s="96" t="s">
        <v>10142</v>
      </c>
      <c r="O105" s="98">
        <v>488.8</v>
      </c>
      <c r="P105" s="97">
        <v>488.8</v>
      </c>
      <c r="Q105" s="98" t="s">
        <v>9415</v>
      </c>
      <c r="R105" s="99">
        <f t="shared" si="6"/>
        <v>977.6</v>
      </c>
      <c r="S105" s="96" t="s">
        <v>10143</v>
      </c>
      <c r="T105" s="100">
        <v>22</v>
      </c>
      <c r="U105" s="101">
        <v>655</v>
      </c>
      <c r="V105" s="96"/>
      <c r="W105" s="102"/>
    </row>
    <row r="106" spans="1:23">
      <c r="A106" s="89" t="s">
        <v>2354</v>
      </c>
      <c r="B106" s="102" t="s">
        <v>10137</v>
      </c>
      <c r="C106" s="91">
        <v>656</v>
      </c>
      <c r="D106" s="91" t="s">
        <v>10144</v>
      </c>
      <c r="E106" s="111" t="s">
        <v>10145</v>
      </c>
      <c r="F106" s="92" t="s">
        <v>22</v>
      </c>
      <c r="G106" s="91" t="s">
        <v>15</v>
      </c>
      <c r="H106" s="91" t="s">
        <v>254</v>
      </c>
      <c r="I106" s="111" t="s">
        <v>603</v>
      </c>
      <c r="J106" s="111" t="s">
        <v>254</v>
      </c>
      <c r="K106" s="91" t="s">
        <v>10107</v>
      </c>
      <c r="L106" s="96" t="s">
        <v>10140</v>
      </c>
      <c r="M106" s="112" t="s">
        <v>10146</v>
      </c>
      <c r="N106" s="96" t="s">
        <v>10147</v>
      </c>
      <c r="O106" s="98">
        <v>654</v>
      </c>
      <c r="P106" s="97">
        <v>654</v>
      </c>
      <c r="Q106" s="98" t="s">
        <v>9415</v>
      </c>
      <c r="R106" s="99">
        <f t="shared" si="6"/>
        <v>2616</v>
      </c>
      <c r="S106" s="96" t="s">
        <v>10143</v>
      </c>
      <c r="T106" s="100">
        <v>22</v>
      </c>
      <c r="U106" s="101">
        <v>656</v>
      </c>
      <c r="V106" s="96"/>
      <c r="W106" s="102"/>
    </row>
    <row r="107" spans="1:23">
      <c r="A107" s="89" t="s">
        <v>5390</v>
      </c>
      <c r="B107" s="102" t="s">
        <v>9526</v>
      </c>
      <c r="C107" s="91">
        <v>657</v>
      </c>
      <c r="D107" s="91" t="s">
        <v>10148</v>
      </c>
      <c r="E107" s="111" t="s">
        <v>10149</v>
      </c>
      <c r="F107" s="92" t="s">
        <v>22</v>
      </c>
      <c r="G107" s="91" t="s">
        <v>32</v>
      </c>
      <c r="H107" s="91" t="s">
        <v>254</v>
      </c>
      <c r="I107" s="111" t="s">
        <v>603</v>
      </c>
      <c r="J107" s="111" t="s">
        <v>254</v>
      </c>
      <c r="K107" s="91" t="s">
        <v>10107</v>
      </c>
      <c r="L107" s="96" t="s">
        <v>10150</v>
      </c>
      <c r="M107" s="112" t="s">
        <v>10151</v>
      </c>
      <c r="N107" s="96" t="s">
        <v>10152</v>
      </c>
      <c r="O107" s="98">
        <v>193</v>
      </c>
      <c r="P107" s="97">
        <v>193</v>
      </c>
      <c r="Q107" s="98" t="s">
        <v>9415</v>
      </c>
      <c r="R107" s="99">
        <f t="shared" si="6"/>
        <v>772</v>
      </c>
      <c r="S107" s="96" t="s">
        <v>10153</v>
      </c>
      <c r="T107" s="100">
        <v>22</v>
      </c>
      <c r="U107" s="101">
        <v>657</v>
      </c>
      <c r="V107" s="96"/>
      <c r="W107" s="102"/>
    </row>
    <row r="108" spans="1:23">
      <c r="A108" s="89" t="s">
        <v>1845</v>
      </c>
      <c r="B108" s="102" t="s">
        <v>9790</v>
      </c>
      <c r="C108" s="101">
        <v>658</v>
      </c>
      <c r="D108" s="101" t="s">
        <v>10154</v>
      </c>
      <c r="E108" s="110" t="s">
        <v>10155</v>
      </c>
      <c r="F108" s="118" t="s">
        <v>22</v>
      </c>
      <c r="G108" s="101" t="s">
        <v>15</v>
      </c>
      <c r="H108" s="101" t="s">
        <v>27</v>
      </c>
      <c r="I108" s="110" t="s">
        <v>603</v>
      </c>
      <c r="J108" s="110" t="s">
        <v>27</v>
      </c>
      <c r="K108" s="101" t="s">
        <v>10107</v>
      </c>
      <c r="L108" s="96" t="s">
        <v>10156</v>
      </c>
      <c r="M108" s="112" t="s">
        <v>10157</v>
      </c>
      <c r="N108" s="96" t="s">
        <v>10158</v>
      </c>
      <c r="O108" s="98">
        <v>226.12</v>
      </c>
      <c r="P108" s="97">
        <f>226.12/6000*5000</f>
        <v>188.43333333333334</v>
      </c>
      <c r="Q108" s="98" t="s">
        <v>9415</v>
      </c>
      <c r="R108" s="99">
        <f t="shared" si="6"/>
        <v>226.12</v>
      </c>
      <c r="S108" s="96" t="s">
        <v>10159</v>
      </c>
      <c r="T108" s="100">
        <v>22</v>
      </c>
      <c r="U108" s="101">
        <v>658</v>
      </c>
      <c r="V108" s="96"/>
      <c r="W108" s="102"/>
    </row>
    <row r="109" spans="1:23">
      <c r="A109" s="89" t="s">
        <v>4162</v>
      </c>
      <c r="B109" s="102" t="s">
        <v>8593</v>
      </c>
      <c r="C109" s="91">
        <v>659</v>
      </c>
      <c r="D109" s="91" t="s">
        <v>10160</v>
      </c>
      <c r="E109" s="111" t="s">
        <v>10161</v>
      </c>
      <c r="F109" s="92" t="s">
        <v>22</v>
      </c>
      <c r="G109" s="91" t="s">
        <v>32</v>
      </c>
      <c r="H109" s="91" t="s">
        <v>110</v>
      </c>
      <c r="I109" s="111" t="s">
        <v>603</v>
      </c>
      <c r="J109" s="111" t="s">
        <v>110</v>
      </c>
      <c r="K109" s="91" t="s">
        <v>10107</v>
      </c>
      <c r="L109" s="96" t="s">
        <v>10162</v>
      </c>
      <c r="M109" s="112">
        <v>4382878</v>
      </c>
      <c r="N109" s="96" t="s">
        <v>10163</v>
      </c>
      <c r="O109" s="98">
        <v>183.34</v>
      </c>
      <c r="P109" s="97">
        <v>183.34</v>
      </c>
      <c r="Q109" s="98" t="s">
        <v>9415</v>
      </c>
      <c r="R109" s="99">
        <f t="shared" si="6"/>
        <v>1833.4</v>
      </c>
      <c r="S109" s="96"/>
      <c r="T109" s="100">
        <v>22</v>
      </c>
      <c r="U109" s="101">
        <v>659</v>
      </c>
      <c r="V109" s="96"/>
      <c r="W109" s="102"/>
    </row>
    <row r="110" spans="1:23">
      <c r="A110" s="89" t="s">
        <v>5736</v>
      </c>
      <c r="B110" s="102" t="s">
        <v>9732</v>
      </c>
      <c r="C110" s="101">
        <v>660</v>
      </c>
      <c r="D110" s="101" t="s">
        <v>10164</v>
      </c>
      <c r="E110" s="110" t="s">
        <v>10165</v>
      </c>
      <c r="F110" s="118" t="s">
        <v>22</v>
      </c>
      <c r="G110" s="101" t="s">
        <v>32</v>
      </c>
      <c r="H110" s="101" t="s">
        <v>16</v>
      </c>
      <c r="I110" s="110" t="s">
        <v>70</v>
      </c>
      <c r="J110" s="110" t="s">
        <v>16</v>
      </c>
      <c r="K110" s="101" t="s">
        <v>10107</v>
      </c>
      <c r="L110" s="96" t="s">
        <v>10121</v>
      </c>
      <c r="M110" s="112" t="s">
        <v>10166</v>
      </c>
      <c r="N110" s="96" t="s">
        <v>10167</v>
      </c>
      <c r="O110" s="98">
        <v>23.5</v>
      </c>
      <c r="P110" s="97">
        <v>23.5</v>
      </c>
      <c r="Q110" s="98" t="s">
        <v>9415</v>
      </c>
      <c r="R110" s="99">
        <f t="shared" si="6"/>
        <v>47</v>
      </c>
      <c r="S110" s="96" t="s">
        <v>10168</v>
      </c>
      <c r="T110" s="100">
        <v>22</v>
      </c>
      <c r="U110" s="101">
        <v>660</v>
      </c>
      <c r="V110" s="96"/>
      <c r="W110" s="102"/>
    </row>
    <row r="111" spans="1:23">
      <c r="A111" s="89" t="s">
        <v>5390</v>
      </c>
      <c r="B111" s="102" t="s">
        <v>9526</v>
      </c>
      <c r="C111" s="91">
        <v>661</v>
      </c>
      <c r="D111" s="91" t="s">
        <v>10169</v>
      </c>
      <c r="E111" s="111" t="s">
        <v>10170</v>
      </c>
      <c r="F111" s="92" t="s">
        <v>22</v>
      </c>
      <c r="G111" s="91" t="s">
        <v>32</v>
      </c>
      <c r="H111" s="91" t="s">
        <v>3023</v>
      </c>
      <c r="I111" s="111" t="s">
        <v>3060</v>
      </c>
      <c r="J111" s="111" t="s">
        <v>10171</v>
      </c>
      <c r="K111" s="91" t="s">
        <v>10107</v>
      </c>
      <c r="L111" s="96" t="s">
        <v>9413</v>
      </c>
      <c r="M111" s="112" t="s">
        <v>10172</v>
      </c>
      <c r="N111" s="96" t="s">
        <v>10173</v>
      </c>
      <c r="O111" s="98">
        <v>13</v>
      </c>
      <c r="P111" s="97">
        <v>13</v>
      </c>
      <c r="Q111" s="98" t="s">
        <v>9415</v>
      </c>
      <c r="R111" s="99">
        <f t="shared" si="6"/>
        <v>442</v>
      </c>
      <c r="S111" s="96" t="s">
        <v>9789</v>
      </c>
      <c r="T111" s="100">
        <v>22</v>
      </c>
      <c r="U111" s="101">
        <v>661</v>
      </c>
      <c r="V111" s="96"/>
      <c r="W111" s="102"/>
    </row>
    <row r="112" spans="1:23">
      <c r="A112" s="89" t="s">
        <v>1845</v>
      </c>
      <c r="B112" s="102" t="s">
        <v>9790</v>
      </c>
      <c r="C112" s="101">
        <v>663</v>
      </c>
      <c r="D112" s="101" t="s">
        <v>10174</v>
      </c>
      <c r="E112" s="110" t="s">
        <v>10175</v>
      </c>
      <c r="F112" s="118" t="s">
        <v>22</v>
      </c>
      <c r="G112" s="101" t="s">
        <v>421</v>
      </c>
      <c r="H112" s="101" t="s">
        <v>2258</v>
      </c>
      <c r="I112" s="110" t="s">
        <v>10176</v>
      </c>
      <c r="J112" s="110" t="s">
        <v>10177</v>
      </c>
      <c r="K112" s="101" t="s">
        <v>10107</v>
      </c>
      <c r="L112" s="96" t="s">
        <v>10156</v>
      </c>
      <c r="M112" s="112" t="s">
        <v>10178</v>
      </c>
      <c r="N112" s="96" t="s">
        <v>10179</v>
      </c>
      <c r="O112" s="98">
        <v>49.53</v>
      </c>
      <c r="P112" s="97">
        <v>49.53</v>
      </c>
      <c r="Q112" s="98" t="s">
        <v>9415</v>
      </c>
      <c r="R112" s="99">
        <f t="shared" si="6"/>
        <v>643.89</v>
      </c>
      <c r="S112" s="96" t="s">
        <v>10180</v>
      </c>
      <c r="T112" s="100">
        <v>22</v>
      </c>
      <c r="U112" s="101">
        <v>663</v>
      </c>
      <c r="V112" s="96"/>
      <c r="W112" s="102"/>
    </row>
    <row r="113" spans="1:23">
      <c r="A113" s="89" t="s">
        <v>1845</v>
      </c>
      <c r="B113" s="102" t="s">
        <v>9790</v>
      </c>
      <c r="C113" s="101">
        <v>664</v>
      </c>
      <c r="D113" s="101" t="s">
        <v>10181</v>
      </c>
      <c r="E113" s="110" t="s">
        <v>10182</v>
      </c>
      <c r="F113" s="118" t="s">
        <v>10183</v>
      </c>
      <c r="G113" s="101" t="s">
        <v>421</v>
      </c>
      <c r="H113" s="101" t="s">
        <v>117</v>
      </c>
      <c r="I113" s="110" t="s">
        <v>10184</v>
      </c>
      <c r="J113" s="110" t="s">
        <v>10185</v>
      </c>
      <c r="K113" s="101" t="s">
        <v>10107</v>
      </c>
      <c r="L113" s="96" t="s">
        <v>10156</v>
      </c>
      <c r="M113" s="112" t="s">
        <v>10186</v>
      </c>
      <c r="N113" s="96" t="s">
        <v>10187</v>
      </c>
      <c r="O113" s="98">
        <v>19.62</v>
      </c>
      <c r="P113" s="97">
        <v>19.62</v>
      </c>
      <c r="Q113" s="98" t="s">
        <v>9415</v>
      </c>
      <c r="R113" s="99">
        <f t="shared" si="6"/>
        <v>274.68</v>
      </c>
      <c r="S113" s="96" t="s">
        <v>10188</v>
      </c>
      <c r="T113" s="100">
        <v>22</v>
      </c>
      <c r="U113" s="101">
        <v>664</v>
      </c>
      <c r="V113" s="96"/>
      <c r="W113" s="102"/>
    </row>
    <row r="114" spans="1:23">
      <c r="A114" s="89" t="s">
        <v>1845</v>
      </c>
      <c r="B114" s="102" t="s">
        <v>9790</v>
      </c>
      <c r="C114" s="101">
        <v>665</v>
      </c>
      <c r="D114" s="101" t="s">
        <v>10189</v>
      </c>
      <c r="E114" s="110" t="s">
        <v>10190</v>
      </c>
      <c r="F114" s="118" t="s">
        <v>22</v>
      </c>
      <c r="G114" s="101" t="s">
        <v>421</v>
      </c>
      <c r="H114" s="101" t="s">
        <v>110</v>
      </c>
      <c r="I114" s="110" t="s">
        <v>423</v>
      </c>
      <c r="J114" s="110" t="s">
        <v>110</v>
      </c>
      <c r="K114" s="101" t="s">
        <v>10107</v>
      </c>
      <c r="L114" s="96" t="s">
        <v>10156</v>
      </c>
      <c r="M114" s="112" t="s">
        <v>10186</v>
      </c>
      <c r="N114" s="96" t="s">
        <v>10187</v>
      </c>
      <c r="O114" s="98">
        <v>19.62</v>
      </c>
      <c r="P114" s="97">
        <v>19.62</v>
      </c>
      <c r="Q114" s="98" t="s">
        <v>9415</v>
      </c>
      <c r="R114" s="99">
        <f t="shared" si="6"/>
        <v>196.20000000000002</v>
      </c>
      <c r="S114" s="96" t="s">
        <v>10188</v>
      </c>
      <c r="T114" s="100">
        <v>22</v>
      </c>
      <c r="U114" s="101">
        <v>665</v>
      </c>
      <c r="V114" s="96"/>
      <c r="W114" s="102"/>
    </row>
    <row r="115" spans="1:23">
      <c r="A115" s="89" t="s">
        <v>5390</v>
      </c>
      <c r="B115" s="102" t="s">
        <v>9526</v>
      </c>
      <c r="C115" s="91">
        <v>667</v>
      </c>
      <c r="D115" s="91" t="s">
        <v>10191</v>
      </c>
      <c r="E115" s="111" t="s">
        <v>10192</v>
      </c>
      <c r="F115" s="92" t="s">
        <v>22</v>
      </c>
      <c r="G115" s="91" t="s">
        <v>32</v>
      </c>
      <c r="H115" s="91" t="s">
        <v>75</v>
      </c>
      <c r="I115" s="111" t="s">
        <v>2283</v>
      </c>
      <c r="J115" s="111" t="s">
        <v>5064</v>
      </c>
      <c r="K115" s="91" t="s">
        <v>10107</v>
      </c>
      <c r="L115" s="96" t="s">
        <v>9413</v>
      </c>
      <c r="M115" s="112" t="s">
        <v>10193</v>
      </c>
      <c r="N115" s="96" t="s">
        <v>10194</v>
      </c>
      <c r="O115" s="98">
        <v>74.5</v>
      </c>
      <c r="P115" s="97">
        <v>74.5</v>
      </c>
      <c r="Q115" s="98" t="s">
        <v>9415</v>
      </c>
      <c r="R115" s="99">
        <f t="shared" si="6"/>
        <v>372.5</v>
      </c>
      <c r="S115" s="96" t="s">
        <v>9633</v>
      </c>
      <c r="T115" s="100">
        <v>22</v>
      </c>
      <c r="U115" s="101">
        <v>667</v>
      </c>
      <c r="V115" s="96"/>
      <c r="W115" s="102"/>
    </row>
    <row r="116" spans="1:23">
      <c r="A116" s="89" t="s">
        <v>4162</v>
      </c>
      <c r="B116" s="102" t="s">
        <v>8593</v>
      </c>
      <c r="C116" s="91">
        <v>668</v>
      </c>
      <c r="D116" s="91" t="s">
        <v>10195</v>
      </c>
      <c r="E116" s="111" t="s">
        <v>10196</v>
      </c>
      <c r="F116" s="92" t="s">
        <v>22</v>
      </c>
      <c r="G116" s="91" t="s">
        <v>32</v>
      </c>
      <c r="H116" s="91" t="s">
        <v>544</v>
      </c>
      <c r="I116" s="111" t="s">
        <v>70</v>
      </c>
      <c r="J116" s="111" t="s">
        <v>544</v>
      </c>
      <c r="K116" s="91" t="s">
        <v>10107</v>
      </c>
      <c r="L116" s="96" t="s">
        <v>10162</v>
      </c>
      <c r="M116" s="112">
        <v>10977035</v>
      </c>
      <c r="N116" s="96" t="s">
        <v>10197</v>
      </c>
      <c r="O116" s="98">
        <v>18.09</v>
      </c>
      <c r="P116" s="97">
        <v>18.09</v>
      </c>
      <c r="Q116" s="98" t="s">
        <v>9415</v>
      </c>
      <c r="R116" s="99">
        <f t="shared" si="6"/>
        <v>542.70000000000005</v>
      </c>
      <c r="S116" s="96" t="s">
        <v>10198</v>
      </c>
      <c r="T116" s="100">
        <v>22</v>
      </c>
      <c r="U116" s="101">
        <v>668</v>
      </c>
      <c r="V116" s="96"/>
      <c r="W116" s="102"/>
    </row>
    <row r="117" spans="1:23">
      <c r="A117" s="89" t="s">
        <v>1845</v>
      </c>
      <c r="B117" s="102" t="s">
        <v>9790</v>
      </c>
      <c r="C117" s="101">
        <v>669</v>
      </c>
      <c r="D117" s="101" t="s">
        <v>10199</v>
      </c>
      <c r="E117" s="110" t="s">
        <v>10200</v>
      </c>
      <c r="F117" s="118" t="s">
        <v>22</v>
      </c>
      <c r="G117" s="101" t="s">
        <v>421</v>
      </c>
      <c r="H117" s="101" t="s">
        <v>110</v>
      </c>
      <c r="I117" s="110" t="s">
        <v>603</v>
      </c>
      <c r="J117" s="110" t="s">
        <v>110</v>
      </c>
      <c r="K117" s="101" t="s">
        <v>10107</v>
      </c>
      <c r="L117" s="96" t="s">
        <v>10156</v>
      </c>
      <c r="M117" s="112" t="s">
        <v>10201</v>
      </c>
      <c r="N117" s="96" t="s">
        <v>10202</v>
      </c>
      <c r="O117" s="98">
        <v>29.18</v>
      </c>
      <c r="P117" s="97">
        <v>29.18</v>
      </c>
      <c r="Q117" s="98" t="s">
        <v>9415</v>
      </c>
      <c r="R117" s="99">
        <f t="shared" si="6"/>
        <v>291.8</v>
      </c>
      <c r="S117" s="96" t="s">
        <v>10203</v>
      </c>
      <c r="T117" s="100">
        <v>22</v>
      </c>
      <c r="U117" s="101">
        <v>669</v>
      </c>
      <c r="V117" s="96"/>
      <c r="W117" s="102"/>
    </row>
    <row r="118" spans="1:23">
      <c r="A118" s="89" t="s">
        <v>5390</v>
      </c>
      <c r="B118" s="102" t="s">
        <v>9526</v>
      </c>
      <c r="C118" s="91">
        <v>670</v>
      </c>
      <c r="D118" s="91" t="s">
        <v>10204</v>
      </c>
      <c r="E118" s="111" t="s">
        <v>10205</v>
      </c>
      <c r="F118" s="92" t="s">
        <v>22</v>
      </c>
      <c r="G118" s="91" t="s">
        <v>59</v>
      </c>
      <c r="H118" s="91" t="s">
        <v>201</v>
      </c>
      <c r="I118" s="111" t="s">
        <v>603</v>
      </c>
      <c r="J118" s="111" t="s">
        <v>201</v>
      </c>
      <c r="K118" s="91" t="s">
        <v>10206</v>
      </c>
      <c r="L118" s="96" t="s">
        <v>9413</v>
      </c>
      <c r="M118" s="112" t="s">
        <v>10207</v>
      </c>
      <c r="N118" s="96" t="s">
        <v>10208</v>
      </c>
      <c r="O118" s="98">
        <v>235</v>
      </c>
      <c r="P118" s="97">
        <v>235</v>
      </c>
      <c r="Q118" s="98" t="s">
        <v>9415</v>
      </c>
      <c r="R118" s="99">
        <f t="shared" si="6"/>
        <v>705</v>
      </c>
      <c r="S118" s="96" t="s">
        <v>10209</v>
      </c>
      <c r="T118" s="100">
        <v>22</v>
      </c>
      <c r="U118" s="101">
        <v>670</v>
      </c>
      <c r="V118" s="96"/>
      <c r="W118" s="102"/>
    </row>
    <row r="119" spans="1:23">
      <c r="A119" s="89" t="s">
        <v>5390</v>
      </c>
      <c r="B119" s="102" t="s">
        <v>9526</v>
      </c>
      <c r="C119" s="91">
        <v>671</v>
      </c>
      <c r="D119" s="91" t="s">
        <v>10210</v>
      </c>
      <c r="E119" s="111" t="s">
        <v>10211</v>
      </c>
      <c r="F119" s="92" t="s">
        <v>22</v>
      </c>
      <c r="G119" s="91" t="s">
        <v>59</v>
      </c>
      <c r="H119" s="91" t="s">
        <v>201</v>
      </c>
      <c r="I119" s="111" t="s">
        <v>603</v>
      </c>
      <c r="J119" s="111" t="s">
        <v>201</v>
      </c>
      <c r="K119" s="91" t="s">
        <v>10206</v>
      </c>
      <c r="L119" s="96" t="s">
        <v>9413</v>
      </c>
      <c r="M119" s="112" t="s">
        <v>10212</v>
      </c>
      <c r="N119" s="96" t="s">
        <v>10208</v>
      </c>
      <c r="O119" s="98">
        <v>245</v>
      </c>
      <c r="P119" s="97">
        <v>245</v>
      </c>
      <c r="Q119" s="98" t="s">
        <v>9415</v>
      </c>
      <c r="R119" s="99">
        <f t="shared" si="6"/>
        <v>735</v>
      </c>
      <c r="S119" s="96" t="s">
        <v>10213</v>
      </c>
      <c r="T119" s="100">
        <v>22</v>
      </c>
      <c r="U119" s="101">
        <v>671</v>
      </c>
      <c r="V119" s="96"/>
      <c r="W119" s="102"/>
    </row>
    <row r="120" spans="1:23">
      <c r="A120" s="89" t="s">
        <v>4162</v>
      </c>
      <c r="B120" s="102" t="s">
        <v>8593</v>
      </c>
      <c r="C120" s="91">
        <v>672</v>
      </c>
      <c r="D120" s="91" t="s">
        <v>10214</v>
      </c>
      <c r="E120" s="111" t="s">
        <v>10215</v>
      </c>
      <c r="F120" s="92" t="s">
        <v>22</v>
      </c>
      <c r="G120" s="91" t="s">
        <v>59</v>
      </c>
      <c r="H120" s="91" t="s">
        <v>27</v>
      </c>
      <c r="I120" s="111" t="s">
        <v>603</v>
      </c>
      <c r="J120" s="111" t="s">
        <v>27</v>
      </c>
      <c r="K120" s="91" t="s">
        <v>10206</v>
      </c>
      <c r="L120" s="96" t="s">
        <v>10162</v>
      </c>
      <c r="M120" s="112" t="s">
        <v>10216</v>
      </c>
      <c r="N120" s="96" t="s">
        <v>10217</v>
      </c>
      <c r="O120" s="98">
        <v>83.66</v>
      </c>
      <c r="P120" s="97">
        <v>83.66</v>
      </c>
      <c r="Q120" s="98" t="s">
        <v>9415</v>
      </c>
      <c r="R120" s="99">
        <f t="shared" si="6"/>
        <v>83.66</v>
      </c>
      <c r="S120" s="96" t="s">
        <v>10218</v>
      </c>
      <c r="T120" s="100">
        <v>22</v>
      </c>
      <c r="U120" s="101">
        <v>672</v>
      </c>
      <c r="V120" s="96"/>
      <c r="W120" s="102"/>
    </row>
    <row r="121" spans="1:23">
      <c r="A121" s="89" t="s">
        <v>1845</v>
      </c>
      <c r="B121" s="102" t="s">
        <v>9790</v>
      </c>
      <c r="C121" s="101">
        <v>673</v>
      </c>
      <c r="D121" s="101" t="s">
        <v>10219</v>
      </c>
      <c r="E121" s="110" t="s">
        <v>10220</v>
      </c>
      <c r="F121" s="118" t="s">
        <v>22</v>
      </c>
      <c r="G121" s="101" t="s">
        <v>421</v>
      </c>
      <c r="H121" s="101" t="s">
        <v>366</v>
      </c>
      <c r="I121" s="110" t="s">
        <v>2437</v>
      </c>
      <c r="J121" s="110" t="s">
        <v>366</v>
      </c>
      <c r="K121" s="101" t="s">
        <v>10206</v>
      </c>
      <c r="L121" s="96" t="s">
        <v>10221</v>
      </c>
      <c r="M121" s="112">
        <v>453742</v>
      </c>
      <c r="N121" s="96" t="s">
        <v>10222</v>
      </c>
      <c r="O121" s="98">
        <v>12.347384900198398</v>
      </c>
      <c r="P121" s="97">
        <v>12.347384900198398</v>
      </c>
      <c r="Q121" s="98" t="s">
        <v>9415</v>
      </c>
      <c r="R121" s="99">
        <f t="shared" si="6"/>
        <v>98.77907920158718</v>
      </c>
      <c r="S121" s="96" t="s">
        <v>10180</v>
      </c>
      <c r="T121" s="100">
        <v>22</v>
      </c>
      <c r="U121" s="101">
        <v>673</v>
      </c>
      <c r="V121" s="96"/>
      <c r="W121" s="102"/>
    </row>
    <row r="122" spans="1:23">
      <c r="A122" s="89" t="s">
        <v>5390</v>
      </c>
      <c r="B122" s="102" t="s">
        <v>9526</v>
      </c>
      <c r="C122" s="91">
        <v>674</v>
      </c>
      <c r="D122" s="91" t="s">
        <v>10223</v>
      </c>
      <c r="E122" s="111" t="s">
        <v>10224</v>
      </c>
      <c r="F122" s="92" t="s">
        <v>22</v>
      </c>
      <c r="G122" s="91" t="s">
        <v>59</v>
      </c>
      <c r="H122" s="91" t="s">
        <v>110</v>
      </c>
      <c r="I122" s="111" t="s">
        <v>493</v>
      </c>
      <c r="J122" s="111" t="s">
        <v>110</v>
      </c>
      <c r="K122" s="91" t="s">
        <v>10206</v>
      </c>
      <c r="L122" s="96" t="s">
        <v>9413</v>
      </c>
      <c r="M122" s="112">
        <v>8074851000</v>
      </c>
      <c r="N122" s="96" t="s">
        <v>10225</v>
      </c>
      <c r="O122" s="98">
        <v>35.200000000000003</v>
      </c>
      <c r="P122" s="97">
        <v>35.200000000000003</v>
      </c>
      <c r="Q122" s="98" t="s">
        <v>9415</v>
      </c>
      <c r="R122" s="99">
        <f t="shared" si="6"/>
        <v>352</v>
      </c>
      <c r="S122" s="96" t="s">
        <v>9789</v>
      </c>
      <c r="T122" s="100">
        <v>22</v>
      </c>
      <c r="U122" s="101">
        <v>674</v>
      </c>
      <c r="V122" s="96"/>
      <c r="W122" s="102"/>
    </row>
    <row r="123" spans="1:23">
      <c r="A123" s="89" t="s">
        <v>5390</v>
      </c>
      <c r="B123" s="102" t="s">
        <v>9526</v>
      </c>
      <c r="C123" s="91">
        <v>675</v>
      </c>
      <c r="D123" s="91" t="s">
        <v>10226</v>
      </c>
      <c r="E123" s="111" t="s">
        <v>10227</v>
      </c>
      <c r="F123" s="92" t="s">
        <v>22</v>
      </c>
      <c r="G123" s="91" t="s">
        <v>32</v>
      </c>
      <c r="H123" s="91" t="s">
        <v>16</v>
      </c>
      <c r="I123" s="111" t="s">
        <v>603</v>
      </c>
      <c r="J123" s="111" t="s">
        <v>16</v>
      </c>
      <c r="K123" s="91" t="s">
        <v>10206</v>
      </c>
      <c r="L123" s="96" t="s">
        <v>9413</v>
      </c>
      <c r="M123" s="112" t="s">
        <v>10228</v>
      </c>
      <c r="N123" s="96" t="s">
        <v>10208</v>
      </c>
      <c r="O123" s="98">
        <v>3170</v>
      </c>
      <c r="P123" s="97">
        <v>3170</v>
      </c>
      <c r="Q123" s="98" t="s">
        <v>9415</v>
      </c>
      <c r="R123" s="99">
        <f t="shared" si="6"/>
        <v>6340</v>
      </c>
      <c r="S123" s="96" t="s">
        <v>10229</v>
      </c>
      <c r="T123" s="100">
        <v>22</v>
      </c>
      <c r="U123" s="101">
        <v>675</v>
      </c>
      <c r="V123" s="96"/>
      <c r="W123" s="102"/>
    </row>
    <row r="124" spans="1:23">
      <c r="A124" s="89" t="s">
        <v>5390</v>
      </c>
      <c r="B124" s="102" t="s">
        <v>9526</v>
      </c>
      <c r="C124" s="91">
        <v>678</v>
      </c>
      <c r="D124" s="91" t="s">
        <v>10230</v>
      </c>
      <c r="E124" s="111" t="s">
        <v>10231</v>
      </c>
      <c r="F124" s="92" t="s">
        <v>22</v>
      </c>
      <c r="G124" s="91" t="s">
        <v>32</v>
      </c>
      <c r="H124" s="91" t="s">
        <v>68</v>
      </c>
      <c r="I124" s="111" t="s">
        <v>603</v>
      </c>
      <c r="J124" s="111" t="s">
        <v>68</v>
      </c>
      <c r="K124" s="91" t="s">
        <v>10206</v>
      </c>
      <c r="L124" s="96" t="s">
        <v>9413</v>
      </c>
      <c r="M124" s="112" t="s">
        <v>10232</v>
      </c>
      <c r="N124" s="96" t="s">
        <v>10233</v>
      </c>
      <c r="O124" s="98">
        <v>1370</v>
      </c>
      <c r="P124" s="97">
        <v>1370</v>
      </c>
      <c r="Q124" s="98" t="s">
        <v>9415</v>
      </c>
      <c r="R124" s="99">
        <f t="shared" si="6"/>
        <v>20550</v>
      </c>
      <c r="S124" s="96" t="s">
        <v>10229</v>
      </c>
      <c r="T124" s="100">
        <v>22</v>
      </c>
      <c r="U124" s="101">
        <v>678</v>
      </c>
      <c r="V124" s="96"/>
      <c r="W124" s="102"/>
    </row>
    <row r="125" spans="1:23">
      <c r="A125" s="89" t="s">
        <v>3707</v>
      </c>
      <c r="B125" s="102" t="s">
        <v>3708</v>
      </c>
      <c r="C125" s="91">
        <v>679</v>
      </c>
      <c r="D125" s="91" t="s">
        <v>10234</v>
      </c>
      <c r="E125" s="111" t="s">
        <v>10235</v>
      </c>
      <c r="F125" s="92"/>
      <c r="G125" s="91" t="s">
        <v>32</v>
      </c>
      <c r="H125" s="91" t="s">
        <v>4836</v>
      </c>
      <c r="I125" s="111" t="s">
        <v>10236</v>
      </c>
      <c r="J125" s="111" t="s">
        <v>10237</v>
      </c>
      <c r="K125" s="91" t="s">
        <v>10206</v>
      </c>
      <c r="L125" s="96" t="s">
        <v>10238</v>
      </c>
      <c r="M125" s="112" t="s">
        <v>10239</v>
      </c>
      <c r="N125" s="96" t="s">
        <v>10235</v>
      </c>
      <c r="O125" s="98">
        <v>2.67</v>
      </c>
      <c r="P125" s="97">
        <v>2.67</v>
      </c>
      <c r="Q125" s="98" t="s">
        <v>9415</v>
      </c>
      <c r="R125" s="99">
        <f t="shared" si="6"/>
        <v>1444.47</v>
      </c>
      <c r="S125" s="96">
        <v>6</v>
      </c>
      <c r="T125" s="100">
        <v>22</v>
      </c>
      <c r="U125" s="101">
        <v>679</v>
      </c>
      <c r="V125" s="96"/>
      <c r="W125" s="102"/>
    </row>
    <row r="126" spans="1:23">
      <c r="A126" s="89" t="s">
        <v>5390</v>
      </c>
      <c r="B126" s="102" t="s">
        <v>9526</v>
      </c>
      <c r="C126" s="91">
        <v>681</v>
      </c>
      <c r="D126" s="91" t="s">
        <v>10240</v>
      </c>
      <c r="E126" s="111" t="s">
        <v>10241</v>
      </c>
      <c r="F126" s="92" t="s">
        <v>22</v>
      </c>
      <c r="G126" s="91" t="s">
        <v>32</v>
      </c>
      <c r="H126" s="91" t="s">
        <v>27</v>
      </c>
      <c r="I126" s="111" t="s">
        <v>70</v>
      </c>
      <c r="J126" s="111" t="s">
        <v>27</v>
      </c>
      <c r="K126" s="91" t="s">
        <v>10206</v>
      </c>
      <c r="L126" s="96" t="s">
        <v>9413</v>
      </c>
      <c r="M126" s="112" t="s">
        <v>10242</v>
      </c>
      <c r="N126" s="96" t="s">
        <v>10243</v>
      </c>
      <c r="O126" s="98">
        <v>15</v>
      </c>
      <c r="P126" s="97">
        <v>15</v>
      </c>
      <c r="Q126" s="98" t="s">
        <v>9415</v>
      </c>
      <c r="R126" s="99">
        <f t="shared" si="6"/>
        <v>15</v>
      </c>
      <c r="S126" s="96" t="s">
        <v>10244</v>
      </c>
      <c r="T126" s="100">
        <v>22</v>
      </c>
      <c r="U126" s="101">
        <v>681</v>
      </c>
      <c r="V126" s="96"/>
      <c r="W126" s="102"/>
    </row>
    <row r="127" spans="1:23">
      <c r="A127" s="89" t="s">
        <v>7186</v>
      </c>
      <c r="B127" s="102" t="s">
        <v>8754</v>
      </c>
      <c r="C127" s="91">
        <v>683</v>
      </c>
      <c r="D127" s="91" t="s">
        <v>10245</v>
      </c>
      <c r="E127" s="111" t="s">
        <v>10246</v>
      </c>
      <c r="F127" s="92" t="s">
        <v>22</v>
      </c>
      <c r="G127" s="91" t="s">
        <v>421</v>
      </c>
      <c r="H127" s="91" t="s">
        <v>2550</v>
      </c>
      <c r="I127" s="111" t="s">
        <v>10247</v>
      </c>
      <c r="J127" s="111" t="s">
        <v>10248</v>
      </c>
      <c r="K127" s="91" t="s">
        <v>10206</v>
      </c>
      <c r="L127" s="96" t="s">
        <v>9655</v>
      </c>
      <c r="M127" s="112" t="s">
        <v>10249</v>
      </c>
      <c r="N127" s="96" t="s">
        <v>10250</v>
      </c>
      <c r="O127" s="98">
        <v>5.26</v>
      </c>
      <c r="P127" s="97">
        <v>5.26</v>
      </c>
      <c r="Q127" s="98" t="s">
        <v>9415</v>
      </c>
      <c r="R127" s="99">
        <f t="shared" si="6"/>
        <v>94.679999999999993</v>
      </c>
      <c r="S127" s="96" t="s">
        <v>9783</v>
      </c>
      <c r="T127" s="100">
        <v>22</v>
      </c>
      <c r="U127" s="101">
        <v>683</v>
      </c>
      <c r="V127" s="96" t="s">
        <v>9651</v>
      </c>
      <c r="W127" s="102"/>
    </row>
    <row r="128" spans="1:23">
      <c r="A128" s="89" t="s">
        <v>7186</v>
      </c>
      <c r="B128" s="102" t="s">
        <v>8754</v>
      </c>
      <c r="C128" s="91">
        <v>684</v>
      </c>
      <c r="D128" s="91" t="s">
        <v>10251</v>
      </c>
      <c r="E128" s="111" t="s">
        <v>10252</v>
      </c>
      <c r="F128" s="92" t="s">
        <v>22</v>
      </c>
      <c r="G128" s="91" t="s">
        <v>421</v>
      </c>
      <c r="H128" s="91" t="s">
        <v>1158</v>
      </c>
      <c r="I128" s="111" t="s">
        <v>10253</v>
      </c>
      <c r="J128" s="111" t="s">
        <v>10254</v>
      </c>
      <c r="K128" s="91" t="s">
        <v>10206</v>
      </c>
      <c r="L128" s="96" t="s">
        <v>9655</v>
      </c>
      <c r="M128" s="112" t="s">
        <v>10255</v>
      </c>
      <c r="N128" s="96" t="s">
        <v>10256</v>
      </c>
      <c r="O128" s="98">
        <v>6.08</v>
      </c>
      <c r="P128" s="97">
        <v>6.08</v>
      </c>
      <c r="Q128" s="98" t="s">
        <v>9415</v>
      </c>
      <c r="R128" s="99">
        <f t="shared" si="6"/>
        <v>54.72</v>
      </c>
      <c r="S128" s="96" t="s">
        <v>9783</v>
      </c>
      <c r="T128" s="100">
        <v>22</v>
      </c>
      <c r="U128" s="101">
        <v>684</v>
      </c>
      <c r="V128" s="96" t="s">
        <v>9651</v>
      </c>
      <c r="W128" s="102"/>
    </row>
    <row r="129" spans="1:23">
      <c r="A129" s="89" t="s">
        <v>7186</v>
      </c>
      <c r="B129" s="102" t="s">
        <v>8754</v>
      </c>
      <c r="C129" s="91">
        <v>685</v>
      </c>
      <c r="D129" s="91" t="s">
        <v>10257</v>
      </c>
      <c r="E129" s="111" t="s">
        <v>10258</v>
      </c>
      <c r="F129" s="92" t="s">
        <v>22</v>
      </c>
      <c r="G129" s="91" t="s">
        <v>421</v>
      </c>
      <c r="H129" s="91" t="s">
        <v>92</v>
      </c>
      <c r="I129" s="111" t="s">
        <v>4228</v>
      </c>
      <c r="J129" s="111" t="s">
        <v>335</v>
      </c>
      <c r="K129" s="91" t="s">
        <v>10206</v>
      </c>
      <c r="L129" s="96" t="s">
        <v>9655</v>
      </c>
      <c r="M129" s="112" t="s">
        <v>10259</v>
      </c>
      <c r="N129" s="96" t="s">
        <v>10260</v>
      </c>
      <c r="O129" s="98">
        <v>5.58</v>
      </c>
      <c r="P129" s="97">
        <v>5.58</v>
      </c>
      <c r="Q129" s="98" t="s">
        <v>9415</v>
      </c>
      <c r="R129" s="99">
        <f t="shared" si="6"/>
        <v>33.480000000000004</v>
      </c>
      <c r="S129" s="96" t="s">
        <v>9783</v>
      </c>
      <c r="T129" s="100">
        <v>22</v>
      </c>
      <c r="U129" s="101">
        <v>685</v>
      </c>
      <c r="V129" s="96" t="s">
        <v>9651</v>
      </c>
      <c r="W129" s="102"/>
    </row>
    <row r="130" spans="1:23">
      <c r="A130" s="89" t="s">
        <v>7186</v>
      </c>
      <c r="B130" s="102" t="s">
        <v>8754</v>
      </c>
      <c r="C130" s="91">
        <v>686</v>
      </c>
      <c r="D130" s="91" t="s">
        <v>10261</v>
      </c>
      <c r="E130" s="111" t="s">
        <v>10262</v>
      </c>
      <c r="F130" s="92" t="s">
        <v>22</v>
      </c>
      <c r="G130" s="91" t="s">
        <v>421</v>
      </c>
      <c r="H130" s="91" t="s">
        <v>673</v>
      </c>
      <c r="I130" s="111" t="s">
        <v>10253</v>
      </c>
      <c r="J130" s="111" t="s">
        <v>7316</v>
      </c>
      <c r="K130" s="91" t="s">
        <v>10206</v>
      </c>
      <c r="L130" s="96" t="s">
        <v>9655</v>
      </c>
      <c r="M130" s="112" t="s">
        <v>10263</v>
      </c>
      <c r="N130" s="96" t="s">
        <v>10264</v>
      </c>
      <c r="O130" s="98">
        <v>5.75</v>
      </c>
      <c r="P130" s="97">
        <v>5.75</v>
      </c>
      <c r="Q130" s="98" t="s">
        <v>9415</v>
      </c>
      <c r="R130" s="99">
        <f t="shared" si="6"/>
        <v>40.25</v>
      </c>
      <c r="S130" s="96" t="s">
        <v>9783</v>
      </c>
      <c r="T130" s="100">
        <v>22</v>
      </c>
      <c r="U130" s="101">
        <v>686</v>
      </c>
      <c r="V130" s="96" t="s">
        <v>9651</v>
      </c>
      <c r="W130" s="102"/>
    </row>
    <row r="131" spans="1:23">
      <c r="A131" s="89" t="s">
        <v>7186</v>
      </c>
      <c r="B131" s="102" t="s">
        <v>8754</v>
      </c>
      <c r="C131" s="91">
        <v>687</v>
      </c>
      <c r="D131" s="91" t="s">
        <v>10265</v>
      </c>
      <c r="E131" s="111" t="s">
        <v>10266</v>
      </c>
      <c r="F131" s="92" t="s">
        <v>22</v>
      </c>
      <c r="G131" s="91" t="s">
        <v>421</v>
      </c>
      <c r="H131" s="91" t="s">
        <v>92</v>
      </c>
      <c r="I131" s="111" t="s">
        <v>4228</v>
      </c>
      <c r="J131" s="111" t="s">
        <v>335</v>
      </c>
      <c r="K131" s="91" t="s">
        <v>10206</v>
      </c>
      <c r="L131" s="96" t="s">
        <v>9655</v>
      </c>
      <c r="M131" s="112" t="s">
        <v>10267</v>
      </c>
      <c r="N131" s="96" t="s">
        <v>10268</v>
      </c>
      <c r="O131" s="98">
        <v>6.22</v>
      </c>
      <c r="P131" s="97">
        <v>6.22</v>
      </c>
      <c r="Q131" s="98" t="s">
        <v>9415</v>
      </c>
      <c r="R131" s="99">
        <f t="shared" si="6"/>
        <v>37.32</v>
      </c>
      <c r="S131" s="96" t="s">
        <v>9783</v>
      </c>
      <c r="T131" s="100">
        <v>22</v>
      </c>
      <c r="U131" s="101">
        <v>687</v>
      </c>
      <c r="V131" s="96" t="s">
        <v>9651</v>
      </c>
      <c r="W131" s="102"/>
    </row>
    <row r="132" spans="1:23">
      <c r="A132" s="89" t="s">
        <v>5390</v>
      </c>
      <c r="B132" s="102" t="s">
        <v>9526</v>
      </c>
      <c r="C132" s="91">
        <v>688</v>
      </c>
      <c r="D132" s="91" t="s">
        <v>10269</v>
      </c>
      <c r="E132" s="111" t="s">
        <v>10270</v>
      </c>
      <c r="F132" s="92" t="s">
        <v>22</v>
      </c>
      <c r="G132" s="91" t="s">
        <v>421</v>
      </c>
      <c r="H132" s="91" t="s">
        <v>16</v>
      </c>
      <c r="I132" s="111" t="s">
        <v>423</v>
      </c>
      <c r="J132" s="111" t="s">
        <v>16</v>
      </c>
      <c r="K132" s="91" t="s">
        <v>10206</v>
      </c>
      <c r="L132" s="96" t="s">
        <v>9741</v>
      </c>
      <c r="M132" s="112" t="s">
        <v>10271</v>
      </c>
      <c r="N132" s="96" t="s">
        <v>10272</v>
      </c>
      <c r="O132" s="98">
        <v>25.2</v>
      </c>
      <c r="P132" s="97">
        <f>O132/250*300</f>
        <v>30.240000000000002</v>
      </c>
      <c r="Q132" s="98" t="s">
        <v>9415</v>
      </c>
      <c r="R132" s="99">
        <f t="shared" si="6"/>
        <v>50.4</v>
      </c>
      <c r="S132" s="96" t="s">
        <v>10273</v>
      </c>
      <c r="T132" s="100">
        <v>22</v>
      </c>
      <c r="U132" s="101">
        <v>688</v>
      </c>
      <c r="V132" s="96"/>
      <c r="W132" s="102"/>
    </row>
    <row r="133" spans="1:23">
      <c r="A133" s="89" t="s">
        <v>1845</v>
      </c>
      <c r="B133" s="102" t="s">
        <v>9790</v>
      </c>
      <c r="C133" s="101">
        <v>689</v>
      </c>
      <c r="D133" s="101" t="s">
        <v>10274</v>
      </c>
      <c r="E133" s="110" t="s">
        <v>10275</v>
      </c>
      <c r="F133" s="118" t="s">
        <v>22</v>
      </c>
      <c r="G133" s="101" t="s">
        <v>59</v>
      </c>
      <c r="H133" s="101">
        <v>4</v>
      </c>
      <c r="I133" s="110" t="s">
        <v>493</v>
      </c>
      <c r="J133" s="110" t="s">
        <v>16</v>
      </c>
      <c r="K133" s="101" t="s">
        <v>10206</v>
      </c>
      <c r="L133" s="96" t="s">
        <v>10221</v>
      </c>
      <c r="M133" s="112">
        <v>575131</v>
      </c>
      <c r="N133" s="96" t="s">
        <v>10276</v>
      </c>
      <c r="O133" s="98">
        <v>10</v>
      </c>
      <c r="P133" s="97">
        <v>10</v>
      </c>
      <c r="Q133" s="98" t="s">
        <v>9415</v>
      </c>
      <c r="R133" s="99">
        <f t="shared" si="6"/>
        <v>40</v>
      </c>
      <c r="S133" s="96" t="s">
        <v>10198</v>
      </c>
      <c r="T133" s="100">
        <v>22</v>
      </c>
      <c r="U133" s="101">
        <v>689</v>
      </c>
      <c r="V133" s="96"/>
      <c r="W133" s="102"/>
    </row>
    <row r="134" spans="1:23" ht="31.5">
      <c r="A134" s="89" t="s">
        <v>143</v>
      </c>
      <c r="B134" s="102" t="s">
        <v>9638</v>
      </c>
      <c r="C134" s="113">
        <v>691</v>
      </c>
      <c r="D134" s="114" t="s">
        <v>10277</v>
      </c>
      <c r="E134" s="115" t="s">
        <v>10278</v>
      </c>
      <c r="F134" s="116" t="s">
        <v>22</v>
      </c>
      <c r="G134" s="113" t="s">
        <v>59</v>
      </c>
      <c r="H134" s="113" t="s">
        <v>254</v>
      </c>
      <c r="I134" s="117" t="s">
        <v>70</v>
      </c>
      <c r="J134" s="117" t="s">
        <v>254</v>
      </c>
      <c r="K134" s="114" t="s">
        <v>10206</v>
      </c>
      <c r="L134" s="96" t="s">
        <v>9850</v>
      </c>
      <c r="M134" s="112" t="s">
        <v>10279</v>
      </c>
      <c r="N134" s="96" t="s">
        <v>10280</v>
      </c>
      <c r="O134" s="98">
        <v>48.4</v>
      </c>
      <c r="P134" s="97">
        <v>48.4</v>
      </c>
      <c r="Q134" s="98" t="s">
        <v>9415</v>
      </c>
      <c r="R134" s="99">
        <f t="shared" si="6"/>
        <v>193.6</v>
      </c>
      <c r="S134" s="96" t="s">
        <v>9853</v>
      </c>
      <c r="T134" s="100">
        <v>22</v>
      </c>
      <c r="U134" s="101">
        <v>691</v>
      </c>
      <c r="V134" s="96"/>
      <c r="W134" s="102"/>
    </row>
    <row r="135" spans="1:23" ht="31.5">
      <c r="A135" s="89" t="s">
        <v>143</v>
      </c>
      <c r="B135" s="102" t="s">
        <v>9638</v>
      </c>
      <c r="C135" s="113">
        <v>692</v>
      </c>
      <c r="D135" s="114" t="s">
        <v>10281</v>
      </c>
      <c r="E135" s="115" t="s">
        <v>10282</v>
      </c>
      <c r="F135" s="116" t="s">
        <v>22</v>
      </c>
      <c r="G135" s="113" t="s">
        <v>59</v>
      </c>
      <c r="H135" s="113" t="s">
        <v>254</v>
      </c>
      <c r="I135" s="117" t="s">
        <v>70</v>
      </c>
      <c r="J135" s="117" t="s">
        <v>254</v>
      </c>
      <c r="K135" s="114" t="s">
        <v>10206</v>
      </c>
      <c r="L135" s="96" t="s">
        <v>9850</v>
      </c>
      <c r="M135" s="112" t="s">
        <v>10283</v>
      </c>
      <c r="N135" s="96" t="s">
        <v>10284</v>
      </c>
      <c r="O135" s="98">
        <v>56.800000000000004</v>
      </c>
      <c r="P135" s="97">
        <v>56.800000000000004</v>
      </c>
      <c r="Q135" s="98" t="s">
        <v>9415</v>
      </c>
      <c r="R135" s="99">
        <f t="shared" si="6"/>
        <v>227.20000000000002</v>
      </c>
      <c r="S135" s="96" t="s">
        <v>9853</v>
      </c>
      <c r="T135" s="100">
        <v>22</v>
      </c>
      <c r="U135" s="101">
        <v>692</v>
      </c>
      <c r="V135" s="96" t="s">
        <v>9854</v>
      </c>
      <c r="W135" s="102"/>
    </row>
    <row r="136" spans="1:23" ht="31.5">
      <c r="A136" s="89" t="s">
        <v>143</v>
      </c>
      <c r="B136" s="102" t="s">
        <v>9638</v>
      </c>
      <c r="C136" s="113">
        <v>693</v>
      </c>
      <c r="D136" s="114" t="s">
        <v>10285</v>
      </c>
      <c r="E136" s="115" t="s">
        <v>10286</v>
      </c>
      <c r="F136" s="116" t="s">
        <v>22</v>
      </c>
      <c r="G136" s="113" t="s">
        <v>59</v>
      </c>
      <c r="H136" s="113" t="s">
        <v>254</v>
      </c>
      <c r="I136" s="117" t="s">
        <v>70</v>
      </c>
      <c r="J136" s="117" t="s">
        <v>254</v>
      </c>
      <c r="K136" s="114" t="s">
        <v>10206</v>
      </c>
      <c r="L136" s="96" t="s">
        <v>9850</v>
      </c>
      <c r="M136" s="112" t="s">
        <v>10287</v>
      </c>
      <c r="N136" s="96" t="s">
        <v>10288</v>
      </c>
      <c r="O136" s="98">
        <v>56.800000000000004</v>
      </c>
      <c r="P136" s="97">
        <v>56.800000000000004</v>
      </c>
      <c r="Q136" s="98" t="s">
        <v>9415</v>
      </c>
      <c r="R136" s="99">
        <f t="shared" si="6"/>
        <v>227.20000000000002</v>
      </c>
      <c r="S136" s="96" t="s">
        <v>9853</v>
      </c>
      <c r="T136" s="100">
        <v>22</v>
      </c>
      <c r="U136" s="101">
        <v>693</v>
      </c>
      <c r="V136" s="96" t="s">
        <v>9854</v>
      </c>
      <c r="W136" s="102"/>
    </row>
    <row r="137" spans="1:23">
      <c r="A137" s="89" t="s">
        <v>1845</v>
      </c>
      <c r="B137" s="102" t="s">
        <v>9790</v>
      </c>
      <c r="C137" s="101">
        <v>694</v>
      </c>
      <c r="D137" s="101" t="s">
        <v>10289</v>
      </c>
      <c r="E137" s="110" t="s">
        <v>10290</v>
      </c>
      <c r="F137" s="118" t="s">
        <v>22</v>
      </c>
      <c r="G137" s="101" t="s">
        <v>59</v>
      </c>
      <c r="H137" s="101" t="s">
        <v>16</v>
      </c>
      <c r="I137" s="110" t="s">
        <v>493</v>
      </c>
      <c r="J137" s="110" t="s">
        <v>16</v>
      </c>
      <c r="K137" s="101" t="s">
        <v>10206</v>
      </c>
      <c r="L137" s="96" t="s">
        <v>10221</v>
      </c>
      <c r="M137" s="112">
        <v>575101</v>
      </c>
      <c r="N137" s="96" t="s">
        <v>10291</v>
      </c>
      <c r="O137" s="98">
        <v>10</v>
      </c>
      <c r="P137" s="97">
        <v>10</v>
      </c>
      <c r="Q137" s="98" t="s">
        <v>9415</v>
      </c>
      <c r="R137" s="99">
        <f t="shared" si="6"/>
        <v>20</v>
      </c>
      <c r="S137" s="96" t="s">
        <v>10198</v>
      </c>
      <c r="T137" s="100">
        <v>22</v>
      </c>
      <c r="U137" s="101">
        <v>694</v>
      </c>
      <c r="V137" s="96"/>
      <c r="W137" s="102"/>
    </row>
    <row r="138" spans="1:23">
      <c r="A138" s="89" t="s">
        <v>1845</v>
      </c>
      <c r="B138" s="102" t="s">
        <v>9790</v>
      </c>
      <c r="C138" s="101">
        <v>695</v>
      </c>
      <c r="D138" s="101" t="s">
        <v>10292</v>
      </c>
      <c r="E138" s="110" t="s">
        <v>10293</v>
      </c>
      <c r="F138" s="118" t="s">
        <v>22</v>
      </c>
      <c r="G138" s="101" t="s">
        <v>59</v>
      </c>
      <c r="H138" s="101" t="s">
        <v>16</v>
      </c>
      <c r="I138" s="110" t="s">
        <v>493</v>
      </c>
      <c r="J138" s="110" t="s">
        <v>16</v>
      </c>
      <c r="K138" s="101" t="s">
        <v>10206</v>
      </c>
      <c r="L138" s="96" t="s">
        <v>10221</v>
      </c>
      <c r="M138" s="112">
        <v>575061</v>
      </c>
      <c r="N138" s="96" t="s">
        <v>10294</v>
      </c>
      <c r="O138" s="98">
        <v>5</v>
      </c>
      <c r="P138" s="97">
        <v>5</v>
      </c>
      <c r="Q138" s="98" t="s">
        <v>9415</v>
      </c>
      <c r="R138" s="99">
        <f t="shared" si="6"/>
        <v>10</v>
      </c>
      <c r="S138" s="96" t="s">
        <v>10198</v>
      </c>
      <c r="T138" s="100">
        <v>22</v>
      </c>
      <c r="U138" s="101">
        <v>695</v>
      </c>
      <c r="V138" s="96"/>
      <c r="W138" s="102"/>
    </row>
    <row r="139" spans="1:23" ht="31.5">
      <c r="A139" s="89" t="s">
        <v>143</v>
      </c>
      <c r="B139" s="102" t="s">
        <v>9638</v>
      </c>
      <c r="C139" s="113">
        <v>696</v>
      </c>
      <c r="D139" s="114" t="s">
        <v>10295</v>
      </c>
      <c r="E139" s="115" t="s">
        <v>10296</v>
      </c>
      <c r="F139" s="116" t="s">
        <v>22</v>
      </c>
      <c r="G139" s="113" t="s">
        <v>59</v>
      </c>
      <c r="H139" s="113" t="s">
        <v>254</v>
      </c>
      <c r="I139" s="117" t="s">
        <v>70</v>
      </c>
      <c r="J139" s="117" t="s">
        <v>254</v>
      </c>
      <c r="K139" s="114" t="s">
        <v>10206</v>
      </c>
      <c r="L139" s="96" t="s">
        <v>9850</v>
      </c>
      <c r="M139" s="112" t="s">
        <v>10297</v>
      </c>
      <c r="N139" s="96" t="s">
        <v>10298</v>
      </c>
      <c r="O139" s="98">
        <v>50.1</v>
      </c>
      <c r="P139" s="97">
        <v>50.1</v>
      </c>
      <c r="Q139" s="98" t="s">
        <v>9415</v>
      </c>
      <c r="R139" s="99">
        <f t="shared" si="6"/>
        <v>200.4</v>
      </c>
      <c r="S139" s="96" t="s">
        <v>10299</v>
      </c>
      <c r="T139" s="100">
        <v>22</v>
      </c>
      <c r="U139" s="101">
        <v>696</v>
      </c>
      <c r="V139" s="96"/>
      <c r="W139" s="102"/>
    </row>
    <row r="140" spans="1:23">
      <c r="A140" s="89" t="s">
        <v>7186</v>
      </c>
      <c r="B140" s="102" t="s">
        <v>8754</v>
      </c>
      <c r="C140" s="91">
        <v>697</v>
      </c>
      <c r="D140" s="91" t="s">
        <v>10300</v>
      </c>
      <c r="E140" s="111" t="s">
        <v>10301</v>
      </c>
      <c r="F140" s="92" t="s">
        <v>22</v>
      </c>
      <c r="G140" s="91" t="s">
        <v>15</v>
      </c>
      <c r="H140" s="91" t="s">
        <v>16</v>
      </c>
      <c r="I140" s="111" t="s">
        <v>423</v>
      </c>
      <c r="J140" s="111" t="s">
        <v>16</v>
      </c>
      <c r="K140" s="91" t="s">
        <v>10206</v>
      </c>
      <c r="L140" s="96" t="s">
        <v>9677</v>
      </c>
      <c r="M140" s="112" t="s">
        <v>10302</v>
      </c>
      <c r="N140" s="96" t="s">
        <v>10303</v>
      </c>
      <c r="O140" s="98">
        <v>56.09</v>
      </c>
      <c r="P140" s="97">
        <f>O140/4</f>
        <v>14.022500000000001</v>
      </c>
      <c r="Q140" s="98" t="s">
        <v>9415</v>
      </c>
      <c r="R140" s="99">
        <f t="shared" si="6"/>
        <v>112.18</v>
      </c>
      <c r="S140" s="96" t="s">
        <v>10304</v>
      </c>
      <c r="T140" s="100">
        <v>22</v>
      </c>
      <c r="U140" s="101">
        <v>697</v>
      </c>
      <c r="V140" s="96" t="s">
        <v>9651</v>
      </c>
      <c r="W140" s="102"/>
    </row>
    <row r="141" spans="1:23">
      <c r="A141" s="89" t="s">
        <v>7186</v>
      </c>
      <c r="B141" s="102" t="s">
        <v>8754</v>
      </c>
      <c r="C141" s="91">
        <v>698</v>
      </c>
      <c r="D141" s="91" t="s">
        <v>10305</v>
      </c>
      <c r="E141" s="111" t="s">
        <v>10306</v>
      </c>
      <c r="F141" s="92" t="s">
        <v>22</v>
      </c>
      <c r="G141" s="91" t="s">
        <v>59</v>
      </c>
      <c r="H141" s="91" t="s">
        <v>16</v>
      </c>
      <c r="I141" s="111" t="s">
        <v>493</v>
      </c>
      <c r="J141" s="111" t="s">
        <v>16</v>
      </c>
      <c r="K141" s="91" t="s">
        <v>10206</v>
      </c>
      <c r="L141" s="96" t="s">
        <v>9655</v>
      </c>
      <c r="M141" s="112" t="s">
        <v>10307</v>
      </c>
      <c r="N141" s="96" t="s">
        <v>10308</v>
      </c>
      <c r="O141" s="98">
        <v>9.2899999999999991</v>
      </c>
      <c r="P141" s="97">
        <v>9.2899999999999991</v>
      </c>
      <c r="Q141" s="98" t="s">
        <v>9415</v>
      </c>
      <c r="R141" s="99">
        <f t="shared" si="6"/>
        <v>18.579999999999998</v>
      </c>
      <c r="S141" s="96" t="s">
        <v>9650</v>
      </c>
      <c r="T141" s="100">
        <v>22</v>
      </c>
      <c r="U141" s="101">
        <v>698</v>
      </c>
      <c r="V141" s="96" t="s">
        <v>9651</v>
      </c>
      <c r="W141" s="102"/>
    </row>
    <row r="142" spans="1:23">
      <c r="A142" s="89" t="s">
        <v>5390</v>
      </c>
      <c r="B142" s="102" t="s">
        <v>9526</v>
      </c>
      <c r="C142" s="91">
        <v>702</v>
      </c>
      <c r="D142" s="91" t="s">
        <v>10309</v>
      </c>
      <c r="E142" s="111" t="s">
        <v>10310</v>
      </c>
      <c r="F142" s="92" t="s">
        <v>22</v>
      </c>
      <c r="G142" s="91" t="s">
        <v>59</v>
      </c>
      <c r="H142" s="91" t="s">
        <v>27</v>
      </c>
      <c r="I142" s="111" t="s">
        <v>70</v>
      </c>
      <c r="J142" s="111" t="s">
        <v>27</v>
      </c>
      <c r="K142" s="91" t="s">
        <v>10206</v>
      </c>
      <c r="L142" s="96" t="s">
        <v>9413</v>
      </c>
      <c r="M142" s="112" t="s">
        <v>10311</v>
      </c>
      <c r="N142" s="96" t="s">
        <v>10312</v>
      </c>
      <c r="O142" s="98">
        <v>67.900000000000006</v>
      </c>
      <c r="P142" s="97">
        <v>67.900000000000006</v>
      </c>
      <c r="Q142" s="98" t="s">
        <v>9415</v>
      </c>
      <c r="R142" s="99">
        <f t="shared" si="6"/>
        <v>67.900000000000006</v>
      </c>
      <c r="S142" s="96" t="s">
        <v>10313</v>
      </c>
      <c r="T142" s="100">
        <v>22</v>
      </c>
      <c r="U142" s="101">
        <v>702</v>
      </c>
      <c r="V142" s="96"/>
      <c r="W142" s="102"/>
    </row>
    <row r="143" spans="1:23">
      <c r="A143" s="89" t="s">
        <v>5390</v>
      </c>
      <c r="B143" s="102" t="s">
        <v>9526</v>
      </c>
      <c r="C143" s="91">
        <v>703</v>
      </c>
      <c r="D143" s="91" t="s">
        <v>10314</v>
      </c>
      <c r="E143" s="111" t="s">
        <v>10315</v>
      </c>
      <c r="F143" s="92" t="s">
        <v>22</v>
      </c>
      <c r="G143" s="91" t="s">
        <v>32</v>
      </c>
      <c r="H143" s="91" t="s">
        <v>110</v>
      </c>
      <c r="I143" s="111" t="s">
        <v>423</v>
      </c>
      <c r="J143" s="111" t="s">
        <v>110</v>
      </c>
      <c r="K143" s="91" t="s">
        <v>10206</v>
      </c>
      <c r="L143" s="96" t="s">
        <v>9741</v>
      </c>
      <c r="M143" s="112">
        <v>1095350001</v>
      </c>
      <c r="N143" s="96" t="s">
        <v>10316</v>
      </c>
      <c r="O143" s="98">
        <v>18</v>
      </c>
      <c r="P143" s="97">
        <v>18</v>
      </c>
      <c r="Q143" s="98" t="s">
        <v>9415</v>
      </c>
      <c r="R143" s="99">
        <f t="shared" si="6"/>
        <v>180</v>
      </c>
      <c r="S143" s="96" t="s">
        <v>10317</v>
      </c>
      <c r="T143" s="100">
        <v>22</v>
      </c>
      <c r="U143" s="101">
        <v>703</v>
      </c>
      <c r="V143" s="96"/>
      <c r="W143" s="102"/>
    </row>
    <row r="144" spans="1:23">
      <c r="A144" s="89" t="s">
        <v>3707</v>
      </c>
      <c r="B144" s="102" t="s">
        <v>3708</v>
      </c>
      <c r="C144" s="91">
        <v>706</v>
      </c>
      <c r="D144" s="91" t="s">
        <v>10318</v>
      </c>
      <c r="E144" s="111" t="s">
        <v>10319</v>
      </c>
      <c r="F144" s="92"/>
      <c r="G144" s="91" t="s">
        <v>59</v>
      </c>
      <c r="H144" s="91" t="s">
        <v>9969</v>
      </c>
      <c r="I144" s="111" t="s">
        <v>6493</v>
      </c>
      <c r="J144" s="111" t="s">
        <v>9969</v>
      </c>
      <c r="K144" s="91" t="s">
        <v>10206</v>
      </c>
      <c r="L144" s="96" t="s">
        <v>10320</v>
      </c>
      <c r="M144" s="112">
        <v>702120</v>
      </c>
      <c r="N144" s="96" t="s">
        <v>10319</v>
      </c>
      <c r="O144" s="98">
        <v>13</v>
      </c>
      <c r="P144" s="97">
        <v>13</v>
      </c>
      <c r="Q144" s="98" t="s">
        <v>9415</v>
      </c>
      <c r="R144" s="99">
        <f t="shared" si="6"/>
        <v>2600</v>
      </c>
      <c r="S144" s="96">
        <v>200</v>
      </c>
      <c r="T144" s="100">
        <v>22</v>
      </c>
      <c r="U144" s="101">
        <v>706</v>
      </c>
      <c r="V144" s="96"/>
      <c r="W144" s="102" t="s">
        <v>10321</v>
      </c>
    </row>
    <row r="145" spans="1:23">
      <c r="A145" s="89" t="s">
        <v>3707</v>
      </c>
      <c r="B145" s="102" t="s">
        <v>3708</v>
      </c>
      <c r="C145" s="91">
        <v>707</v>
      </c>
      <c r="D145" s="91" t="s">
        <v>10322</v>
      </c>
      <c r="E145" s="111" t="s">
        <v>10323</v>
      </c>
      <c r="F145" s="92" t="s">
        <v>22</v>
      </c>
      <c r="G145" s="91" t="s">
        <v>59</v>
      </c>
      <c r="H145" s="91" t="s">
        <v>550</v>
      </c>
      <c r="I145" s="111" t="s">
        <v>6493</v>
      </c>
      <c r="J145" s="111" t="s">
        <v>550</v>
      </c>
      <c r="K145" s="91" t="s">
        <v>10206</v>
      </c>
      <c r="L145" s="96" t="s">
        <v>10320</v>
      </c>
      <c r="M145" s="112">
        <v>702000</v>
      </c>
      <c r="N145" s="96" t="s">
        <v>10323</v>
      </c>
      <c r="O145" s="98">
        <v>32</v>
      </c>
      <c r="P145" s="97">
        <v>32</v>
      </c>
      <c r="Q145" s="98" t="s">
        <v>9415</v>
      </c>
      <c r="R145" s="99">
        <f t="shared" si="6"/>
        <v>1600</v>
      </c>
      <c r="S145" s="96">
        <v>4</v>
      </c>
      <c r="T145" s="100">
        <v>22</v>
      </c>
      <c r="U145" s="101">
        <v>707</v>
      </c>
      <c r="V145" s="96"/>
      <c r="W145" s="102" t="s">
        <v>10324</v>
      </c>
    </row>
    <row r="146" spans="1:23">
      <c r="A146" s="89" t="s">
        <v>5390</v>
      </c>
      <c r="B146" s="102" t="s">
        <v>9526</v>
      </c>
      <c r="C146" s="91">
        <v>708</v>
      </c>
      <c r="D146" s="91" t="s">
        <v>10325</v>
      </c>
      <c r="E146" s="111" t="s">
        <v>10326</v>
      </c>
      <c r="F146" s="92" t="s">
        <v>22</v>
      </c>
      <c r="G146" s="91" t="s">
        <v>59</v>
      </c>
      <c r="H146" s="91" t="s">
        <v>110</v>
      </c>
      <c r="I146" s="111" t="s">
        <v>2116</v>
      </c>
      <c r="J146" s="111" t="s">
        <v>110</v>
      </c>
      <c r="K146" s="91" t="s">
        <v>10206</v>
      </c>
      <c r="L146" s="96" t="s">
        <v>10327</v>
      </c>
      <c r="M146" s="112" t="s">
        <v>10328</v>
      </c>
      <c r="N146" s="96" t="s">
        <v>10329</v>
      </c>
      <c r="O146" s="98">
        <v>230</v>
      </c>
      <c r="P146" s="97">
        <v>230</v>
      </c>
      <c r="Q146" s="98" t="s">
        <v>9415</v>
      </c>
      <c r="R146" s="99">
        <f t="shared" si="6"/>
        <v>2300</v>
      </c>
      <c r="S146" s="96" t="s">
        <v>10330</v>
      </c>
      <c r="T146" s="100">
        <v>22</v>
      </c>
      <c r="U146" s="101">
        <v>708</v>
      </c>
      <c r="V146" s="96"/>
      <c r="W146" s="102"/>
    </row>
    <row r="147" spans="1:23">
      <c r="A147" s="89" t="s">
        <v>7186</v>
      </c>
      <c r="B147" s="102" t="s">
        <v>8754</v>
      </c>
      <c r="C147" s="91">
        <v>709</v>
      </c>
      <c r="D147" s="91" t="s">
        <v>10331</v>
      </c>
      <c r="E147" s="111" t="s">
        <v>10332</v>
      </c>
      <c r="F147" s="92" t="s">
        <v>22</v>
      </c>
      <c r="G147" s="91" t="s">
        <v>59</v>
      </c>
      <c r="H147" s="91" t="s">
        <v>92</v>
      </c>
      <c r="I147" s="111" t="s">
        <v>2572</v>
      </c>
      <c r="J147" s="111" t="s">
        <v>92</v>
      </c>
      <c r="K147" s="91" t="s">
        <v>10206</v>
      </c>
      <c r="L147" s="96" t="s">
        <v>9655</v>
      </c>
      <c r="M147" s="112" t="s">
        <v>10333</v>
      </c>
      <c r="N147" s="96" t="s">
        <v>10334</v>
      </c>
      <c r="O147" s="98">
        <v>7</v>
      </c>
      <c r="P147" s="97">
        <v>7</v>
      </c>
      <c r="Q147" s="98" t="s">
        <v>9415</v>
      </c>
      <c r="R147" s="99">
        <f t="shared" si="6"/>
        <v>42</v>
      </c>
      <c r="S147" s="96" t="s">
        <v>10335</v>
      </c>
      <c r="T147" s="100">
        <v>22</v>
      </c>
      <c r="U147" s="101">
        <v>709</v>
      </c>
      <c r="V147" s="96" t="s">
        <v>9651</v>
      </c>
      <c r="W147" s="102"/>
    </row>
    <row r="148" spans="1:23">
      <c r="A148" s="89" t="s">
        <v>1845</v>
      </c>
      <c r="B148" s="102" t="s">
        <v>9790</v>
      </c>
      <c r="C148" s="101">
        <v>710</v>
      </c>
      <c r="D148" s="101" t="s">
        <v>10336</v>
      </c>
      <c r="E148" s="110" t="s">
        <v>10337</v>
      </c>
      <c r="F148" s="118" t="s">
        <v>22</v>
      </c>
      <c r="G148" s="101" t="s">
        <v>59</v>
      </c>
      <c r="H148" s="101" t="s">
        <v>16</v>
      </c>
      <c r="I148" s="110" t="s">
        <v>493</v>
      </c>
      <c r="J148" s="110" t="s">
        <v>16</v>
      </c>
      <c r="K148" s="101" t="s">
        <v>10206</v>
      </c>
      <c r="L148" s="96" t="s">
        <v>10221</v>
      </c>
      <c r="M148" s="112">
        <v>434980000</v>
      </c>
      <c r="N148" s="96" t="s">
        <v>10338</v>
      </c>
      <c r="O148" s="98">
        <v>6.35</v>
      </c>
      <c r="P148" s="97">
        <v>6.35</v>
      </c>
      <c r="Q148" s="98" t="s">
        <v>9415</v>
      </c>
      <c r="R148" s="99">
        <f t="shared" si="6"/>
        <v>12.7</v>
      </c>
      <c r="S148" s="96" t="s">
        <v>10339</v>
      </c>
      <c r="T148" s="100">
        <v>22</v>
      </c>
      <c r="U148" s="101">
        <v>710</v>
      </c>
      <c r="V148" s="96"/>
      <c r="W148" s="102"/>
    </row>
    <row r="149" spans="1:23">
      <c r="A149" s="89" t="s">
        <v>5390</v>
      </c>
      <c r="B149" s="102" t="s">
        <v>9526</v>
      </c>
      <c r="C149" s="91">
        <v>711</v>
      </c>
      <c r="D149" s="91" t="s">
        <v>10340</v>
      </c>
      <c r="E149" s="111" t="s">
        <v>10341</v>
      </c>
      <c r="F149" s="92" t="s">
        <v>22</v>
      </c>
      <c r="G149" s="91" t="s">
        <v>421</v>
      </c>
      <c r="H149" s="91" t="s">
        <v>16</v>
      </c>
      <c r="I149" s="111" t="s">
        <v>493</v>
      </c>
      <c r="J149" s="111" t="s">
        <v>16</v>
      </c>
      <c r="K149" s="91" t="s">
        <v>10206</v>
      </c>
      <c r="L149" s="96" t="s">
        <v>9413</v>
      </c>
      <c r="M149" s="112" t="s">
        <v>10342</v>
      </c>
      <c r="N149" s="96" t="s">
        <v>10343</v>
      </c>
      <c r="O149" s="98">
        <v>20.7</v>
      </c>
      <c r="P149" s="97">
        <v>20.7</v>
      </c>
      <c r="Q149" s="98" t="s">
        <v>9415</v>
      </c>
      <c r="R149" s="99">
        <f t="shared" si="6"/>
        <v>41.4</v>
      </c>
      <c r="S149" s="96" t="s">
        <v>9672</v>
      </c>
      <c r="T149" s="100">
        <v>22</v>
      </c>
      <c r="U149" s="101">
        <v>711</v>
      </c>
      <c r="V149" s="96"/>
      <c r="W149" s="102"/>
    </row>
    <row r="150" spans="1:23">
      <c r="A150" s="89" t="s">
        <v>7186</v>
      </c>
      <c r="B150" s="102" t="s">
        <v>8754</v>
      </c>
      <c r="C150" s="91">
        <v>712</v>
      </c>
      <c r="D150" s="91" t="s">
        <v>10344</v>
      </c>
      <c r="E150" s="111" t="s">
        <v>10345</v>
      </c>
      <c r="F150" s="92" t="s">
        <v>22</v>
      </c>
      <c r="G150" s="91" t="s">
        <v>421</v>
      </c>
      <c r="H150" s="91" t="s">
        <v>16</v>
      </c>
      <c r="I150" s="111" t="s">
        <v>493</v>
      </c>
      <c r="J150" s="111" t="s">
        <v>16</v>
      </c>
      <c r="K150" s="91" t="s">
        <v>10206</v>
      </c>
      <c r="L150" s="96" t="s">
        <v>9655</v>
      </c>
      <c r="M150" s="112" t="s">
        <v>10346</v>
      </c>
      <c r="N150" s="96" t="s">
        <v>10347</v>
      </c>
      <c r="O150" s="98">
        <v>5.68</v>
      </c>
      <c r="P150" s="97">
        <v>5.68</v>
      </c>
      <c r="Q150" s="98" t="s">
        <v>9415</v>
      </c>
      <c r="R150" s="99">
        <f t="shared" si="6"/>
        <v>11.36</v>
      </c>
      <c r="S150" s="96" t="s">
        <v>10116</v>
      </c>
      <c r="T150" s="100">
        <v>22</v>
      </c>
      <c r="U150" s="101">
        <v>712</v>
      </c>
      <c r="V150" s="96" t="s">
        <v>9651</v>
      </c>
      <c r="W150" s="102"/>
    </row>
    <row r="151" spans="1:23">
      <c r="A151" s="89" t="s">
        <v>1845</v>
      </c>
      <c r="B151" s="102" t="s">
        <v>9790</v>
      </c>
      <c r="C151" s="101">
        <v>713</v>
      </c>
      <c r="D151" s="101" t="s">
        <v>10348</v>
      </c>
      <c r="E151" s="110" t="s">
        <v>10349</v>
      </c>
      <c r="F151" s="118" t="s">
        <v>22</v>
      </c>
      <c r="G151" s="101" t="s">
        <v>421</v>
      </c>
      <c r="H151" s="101" t="s">
        <v>110</v>
      </c>
      <c r="I151" s="110" t="s">
        <v>493</v>
      </c>
      <c r="J151" s="110" t="s">
        <v>110</v>
      </c>
      <c r="K151" s="101" t="s">
        <v>10206</v>
      </c>
      <c r="L151" s="96" t="s">
        <v>10221</v>
      </c>
      <c r="M151" s="112">
        <v>453742</v>
      </c>
      <c r="N151" s="96" t="s">
        <v>10222</v>
      </c>
      <c r="O151" s="98">
        <v>6.75</v>
      </c>
      <c r="P151" s="97">
        <v>6.75</v>
      </c>
      <c r="Q151" s="98" t="s">
        <v>9415</v>
      </c>
      <c r="R151" s="99">
        <f t="shared" si="6"/>
        <v>67.5</v>
      </c>
      <c r="S151" s="96" t="s">
        <v>10180</v>
      </c>
      <c r="T151" s="100">
        <v>22</v>
      </c>
      <c r="U151" s="101">
        <v>713</v>
      </c>
      <c r="V151" s="96"/>
      <c r="W151" s="102"/>
    </row>
    <row r="152" spans="1:23">
      <c r="A152" s="89" t="s">
        <v>1845</v>
      </c>
      <c r="B152" s="102" t="s">
        <v>9790</v>
      </c>
      <c r="C152" s="101">
        <v>714</v>
      </c>
      <c r="D152" s="101" t="s">
        <v>10350</v>
      </c>
      <c r="E152" s="110" t="s">
        <v>10351</v>
      </c>
      <c r="F152" s="118" t="s">
        <v>22</v>
      </c>
      <c r="G152" s="101" t="s">
        <v>421</v>
      </c>
      <c r="H152" s="101" t="s">
        <v>75</v>
      </c>
      <c r="I152" s="110" t="s">
        <v>423</v>
      </c>
      <c r="J152" s="110" t="s">
        <v>75</v>
      </c>
      <c r="K152" s="101" t="s">
        <v>10206</v>
      </c>
      <c r="L152" s="96" t="s">
        <v>10221</v>
      </c>
      <c r="M152" s="112">
        <v>401424</v>
      </c>
      <c r="N152" s="96" t="s">
        <v>10352</v>
      </c>
      <c r="O152" s="98">
        <v>16.5</v>
      </c>
      <c r="P152" s="97">
        <v>16.5</v>
      </c>
      <c r="Q152" s="98" t="s">
        <v>9415</v>
      </c>
      <c r="R152" s="99">
        <f t="shared" si="6"/>
        <v>82.5</v>
      </c>
      <c r="S152" s="96" t="s">
        <v>10353</v>
      </c>
      <c r="T152" s="100">
        <v>22</v>
      </c>
      <c r="U152" s="101">
        <v>714</v>
      </c>
      <c r="V152" s="96"/>
      <c r="W152" s="102"/>
    </row>
    <row r="153" spans="1:23">
      <c r="A153" s="89" t="s">
        <v>10354</v>
      </c>
      <c r="B153" s="102" t="s">
        <v>10355</v>
      </c>
      <c r="C153" s="101">
        <v>715</v>
      </c>
      <c r="D153" s="101" t="s">
        <v>10356</v>
      </c>
      <c r="E153" s="110" t="s">
        <v>10357</v>
      </c>
      <c r="F153" s="118" t="s">
        <v>22</v>
      </c>
      <c r="G153" s="101" t="s">
        <v>59</v>
      </c>
      <c r="H153" s="101" t="s">
        <v>27</v>
      </c>
      <c r="I153" s="110" t="s">
        <v>493</v>
      </c>
      <c r="J153" s="110" t="s">
        <v>27</v>
      </c>
      <c r="K153" s="101" t="s">
        <v>10206</v>
      </c>
      <c r="L153" s="96" t="s">
        <v>10358</v>
      </c>
      <c r="M153" s="112">
        <v>4808020</v>
      </c>
      <c r="N153" s="96" t="s">
        <v>10359</v>
      </c>
      <c r="O153" s="98">
        <v>6.3</v>
      </c>
      <c r="P153" s="97">
        <v>6.3</v>
      </c>
      <c r="Q153" s="98" t="s">
        <v>9415</v>
      </c>
      <c r="R153" s="99">
        <f t="shared" si="6"/>
        <v>6.3</v>
      </c>
      <c r="S153" s="96">
        <v>1</v>
      </c>
      <c r="T153" s="100">
        <v>22</v>
      </c>
      <c r="U153" s="101">
        <v>715</v>
      </c>
      <c r="V153" s="96"/>
      <c r="W153" s="102"/>
    </row>
    <row r="154" spans="1:23">
      <c r="A154" s="89" t="s">
        <v>7186</v>
      </c>
      <c r="B154" s="102" t="s">
        <v>8754</v>
      </c>
      <c r="C154" s="91">
        <v>716</v>
      </c>
      <c r="D154" s="91" t="s">
        <v>10360</v>
      </c>
      <c r="E154" s="111" t="s">
        <v>10361</v>
      </c>
      <c r="F154" s="92" t="s">
        <v>22</v>
      </c>
      <c r="G154" s="91" t="s">
        <v>421</v>
      </c>
      <c r="H154" s="91" t="s">
        <v>10362</v>
      </c>
      <c r="I154" s="111" t="s">
        <v>10363</v>
      </c>
      <c r="J154" s="111" t="s">
        <v>10364</v>
      </c>
      <c r="K154" s="91" t="s">
        <v>10206</v>
      </c>
      <c r="L154" s="96" t="s">
        <v>9655</v>
      </c>
      <c r="M154" s="112" t="s">
        <v>10365</v>
      </c>
      <c r="N154" s="96" t="s">
        <v>10366</v>
      </c>
      <c r="O154" s="98">
        <v>5.92</v>
      </c>
      <c r="P154" s="97">
        <v>5.92</v>
      </c>
      <c r="Q154" s="98" t="s">
        <v>9415</v>
      </c>
      <c r="R154" s="99">
        <f t="shared" si="6"/>
        <v>343.36</v>
      </c>
      <c r="S154" s="96" t="s">
        <v>10116</v>
      </c>
      <c r="T154" s="100">
        <v>22</v>
      </c>
      <c r="U154" s="101">
        <v>716</v>
      </c>
      <c r="V154" s="96" t="s">
        <v>9651</v>
      </c>
      <c r="W154" s="102"/>
    </row>
    <row r="155" spans="1:23">
      <c r="A155" s="89" t="s">
        <v>1845</v>
      </c>
      <c r="B155" s="102" t="s">
        <v>9790</v>
      </c>
      <c r="C155" s="101">
        <v>717</v>
      </c>
      <c r="D155" s="101" t="s">
        <v>10367</v>
      </c>
      <c r="E155" s="110" t="s">
        <v>10368</v>
      </c>
      <c r="F155" s="118" t="s">
        <v>22</v>
      </c>
      <c r="G155" s="101" t="s">
        <v>421</v>
      </c>
      <c r="H155" s="101" t="s">
        <v>201</v>
      </c>
      <c r="I155" s="110" t="s">
        <v>423</v>
      </c>
      <c r="J155" s="110" t="s">
        <v>201</v>
      </c>
      <c r="K155" s="101" t="s">
        <v>10206</v>
      </c>
      <c r="L155" s="96" t="s">
        <v>10221</v>
      </c>
      <c r="M155" s="112">
        <v>411527</v>
      </c>
      <c r="N155" s="96" t="s">
        <v>10369</v>
      </c>
      <c r="O155" s="98">
        <v>39</v>
      </c>
      <c r="P155" s="97">
        <v>39</v>
      </c>
      <c r="Q155" s="98" t="s">
        <v>9415</v>
      </c>
      <c r="R155" s="99">
        <f t="shared" si="6"/>
        <v>117</v>
      </c>
      <c r="S155" s="96" t="s">
        <v>10370</v>
      </c>
      <c r="T155" s="100">
        <v>22</v>
      </c>
      <c r="U155" s="101">
        <v>717</v>
      </c>
      <c r="V155" s="96"/>
      <c r="W155" s="102"/>
    </row>
    <row r="156" spans="1:23">
      <c r="A156" s="89" t="s">
        <v>1845</v>
      </c>
      <c r="B156" s="102" t="s">
        <v>9790</v>
      </c>
      <c r="C156" s="101">
        <v>718</v>
      </c>
      <c r="D156" s="101" t="s">
        <v>10371</v>
      </c>
      <c r="E156" s="110" t="s">
        <v>10372</v>
      </c>
      <c r="F156" s="118" t="s">
        <v>22</v>
      </c>
      <c r="G156" s="101" t="s">
        <v>421</v>
      </c>
      <c r="H156" s="101" t="s">
        <v>75</v>
      </c>
      <c r="I156" s="110" t="s">
        <v>113</v>
      </c>
      <c r="J156" s="110" t="s">
        <v>75</v>
      </c>
      <c r="K156" s="101" t="s">
        <v>10206</v>
      </c>
      <c r="L156" s="96" t="s">
        <v>10221</v>
      </c>
      <c r="M156" s="112">
        <v>411525</v>
      </c>
      <c r="N156" s="96" t="s">
        <v>10369</v>
      </c>
      <c r="O156" s="98">
        <v>18</v>
      </c>
      <c r="P156" s="97">
        <v>18</v>
      </c>
      <c r="Q156" s="98" t="s">
        <v>9415</v>
      </c>
      <c r="R156" s="99">
        <f t="shared" si="6"/>
        <v>90</v>
      </c>
      <c r="S156" s="96" t="s">
        <v>10373</v>
      </c>
      <c r="T156" s="100">
        <v>22</v>
      </c>
      <c r="U156" s="101">
        <v>718</v>
      </c>
      <c r="V156" s="96"/>
      <c r="W156" s="102"/>
    </row>
    <row r="157" spans="1:23">
      <c r="A157" s="89" t="s">
        <v>7186</v>
      </c>
      <c r="B157" s="102" t="s">
        <v>8754</v>
      </c>
      <c r="C157" s="91">
        <v>719</v>
      </c>
      <c r="D157" s="91" t="s">
        <v>10374</v>
      </c>
      <c r="E157" s="111" t="s">
        <v>10375</v>
      </c>
      <c r="F157" s="92" t="s">
        <v>22</v>
      </c>
      <c r="G157" s="91" t="s">
        <v>59</v>
      </c>
      <c r="H157" s="91" t="s">
        <v>27</v>
      </c>
      <c r="I157" s="111" t="s">
        <v>493</v>
      </c>
      <c r="J157" s="111" t="s">
        <v>27</v>
      </c>
      <c r="K157" s="91" t="s">
        <v>10206</v>
      </c>
      <c r="L157" s="96" t="s">
        <v>10376</v>
      </c>
      <c r="M157" s="112" t="s">
        <v>10377</v>
      </c>
      <c r="N157" s="96" t="s">
        <v>10378</v>
      </c>
      <c r="O157" s="98">
        <v>34.950000000000003</v>
      </c>
      <c r="P157" s="97">
        <v>34.950000000000003</v>
      </c>
      <c r="Q157" s="98" t="s">
        <v>9415</v>
      </c>
      <c r="R157" s="99">
        <f t="shared" si="6"/>
        <v>34.950000000000003</v>
      </c>
      <c r="S157" s="96" t="s">
        <v>9650</v>
      </c>
      <c r="T157" s="100">
        <v>22</v>
      </c>
      <c r="U157" s="101">
        <v>719</v>
      </c>
      <c r="V157" s="96" t="s">
        <v>9651</v>
      </c>
      <c r="W157" s="102"/>
    </row>
    <row r="158" spans="1:23">
      <c r="A158" s="89" t="s">
        <v>5390</v>
      </c>
      <c r="B158" s="102" t="s">
        <v>9526</v>
      </c>
      <c r="C158" s="91">
        <v>720</v>
      </c>
      <c r="D158" s="91" t="s">
        <v>10379</v>
      </c>
      <c r="E158" s="111" t="s">
        <v>10380</v>
      </c>
      <c r="F158" s="92" t="s">
        <v>22</v>
      </c>
      <c r="G158" s="91" t="s">
        <v>59</v>
      </c>
      <c r="H158" s="91" t="s">
        <v>27</v>
      </c>
      <c r="I158" s="111" t="s">
        <v>493</v>
      </c>
      <c r="J158" s="111" t="s">
        <v>27</v>
      </c>
      <c r="K158" s="91" t="s">
        <v>10206</v>
      </c>
      <c r="L158" s="96" t="s">
        <v>9413</v>
      </c>
      <c r="M158" s="112" t="s">
        <v>10381</v>
      </c>
      <c r="N158" s="96" t="s">
        <v>10382</v>
      </c>
      <c r="O158" s="98">
        <v>17</v>
      </c>
      <c r="P158" s="97">
        <f>O158*2</f>
        <v>34</v>
      </c>
      <c r="Q158" s="98" t="s">
        <v>9415</v>
      </c>
      <c r="R158" s="99">
        <f t="shared" si="6"/>
        <v>17</v>
      </c>
      <c r="S158" s="96" t="s">
        <v>10383</v>
      </c>
      <c r="T158" s="100">
        <v>22</v>
      </c>
      <c r="U158" s="101">
        <v>720</v>
      </c>
      <c r="V158" s="96"/>
      <c r="W158" s="102"/>
    </row>
    <row r="159" spans="1:23">
      <c r="A159" s="89" t="s">
        <v>7186</v>
      </c>
      <c r="B159" s="102" t="s">
        <v>8754</v>
      </c>
      <c r="C159" s="91">
        <v>721</v>
      </c>
      <c r="D159" s="91" t="s">
        <v>10384</v>
      </c>
      <c r="E159" s="111" t="s">
        <v>10385</v>
      </c>
      <c r="F159" s="92" t="s">
        <v>22</v>
      </c>
      <c r="G159" s="91" t="s">
        <v>421</v>
      </c>
      <c r="H159" s="91" t="s">
        <v>16</v>
      </c>
      <c r="I159" s="111" t="s">
        <v>113</v>
      </c>
      <c r="J159" s="111" t="s">
        <v>16</v>
      </c>
      <c r="K159" s="91" t="s">
        <v>10206</v>
      </c>
      <c r="L159" s="96" t="s">
        <v>9655</v>
      </c>
      <c r="M159" s="112" t="s">
        <v>10386</v>
      </c>
      <c r="N159" s="96" t="s">
        <v>10387</v>
      </c>
      <c r="O159" s="98">
        <v>16.62</v>
      </c>
      <c r="P159" s="97">
        <v>16.62</v>
      </c>
      <c r="Q159" s="98" t="s">
        <v>9415</v>
      </c>
      <c r="R159" s="99">
        <f t="shared" si="6"/>
        <v>33.24</v>
      </c>
      <c r="S159" s="96" t="s">
        <v>10116</v>
      </c>
      <c r="T159" s="100">
        <v>22</v>
      </c>
      <c r="U159" s="101">
        <v>721</v>
      </c>
      <c r="V159" s="96" t="s">
        <v>9651</v>
      </c>
      <c r="W159" s="102"/>
    </row>
    <row r="160" spans="1:23">
      <c r="A160" s="89" t="s">
        <v>7186</v>
      </c>
      <c r="B160" s="102" t="s">
        <v>8754</v>
      </c>
      <c r="C160" s="91">
        <v>722</v>
      </c>
      <c r="D160" s="91" t="s">
        <v>10388</v>
      </c>
      <c r="E160" s="111" t="s">
        <v>10389</v>
      </c>
      <c r="F160" s="92" t="s">
        <v>22</v>
      </c>
      <c r="G160" s="91" t="s">
        <v>421</v>
      </c>
      <c r="H160" s="91" t="s">
        <v>16</v>
      </c>
      <c r="I160" s="111" t="s">
        <v>493</v>
      </c>
      <c r="J160" s="111" t="s">
        <v>16</v>
      </c>
      <c r="K160" s="91" t="s">
        <v>10206</v>
      </c>
      <c r="L160" s="96" t="s">
        <v>9655</v>
      </c>
      <c r="M160" s="112" t="s">
        <v>10390</v>
      </c>
      <c r="N160" s="96" t="s">
        <v>10391</v>
      </c>
      <c r="O160" s="98">
        <v>23.49</v>
      </c>
      <c r="P160" s="97">
        <v>23.49</v>
      </c>
      <c r="Q160" s="98" t="s">
        <v>9415</v>
      </c>
      <c r="R160" s="99">
        <f t="shared" si="6"/>
        <v>46.98</v>
      </c>
      <c r="S160" s="96" t="s">
        <v>10392</v>
      </c>
      <c r="T160" s="100">
        <v>22</v>
      </c>
      <c r="U160" s="101">
        <v>722</v>
      </c>
      <c r="V160" s="96" t="s">
        <v>9651</v>
      </c>
      <c r="W160" s="102"/>
    </row>
    <row r="161" spans="1:23">
      <c r="A161" s="89" t="s">
        <v>7186</v>
      </c>
      <c r="B161" s="102" t="s">
        <v>8754</v>
      </c>
      <c r="C161" s="91">
        <v>723</v>
      </c>
      <c r="D161" s="91" t="s">
        <v>10393</v>
      </c>
      <c r="E161" s="111" t="s">
        <v>10394</v>
      </c>
      <c r="F161" s="92" t="s">
        <v>22</v>
      </c>
      <c r="G161" s="91" t="s">
        <v>421</v>
      </c>
      <c r="H161" s="91" t="s">
        <v>27</v>
      </c>
      <c r="I161" s="111" t="s">
        <v>493</v>
      </c>
      <c r="J161" s="111" t="s">
        <v>27</v>
      </c>
      <c r="K161" s="91" t="s">
        <v>10206</v>
      </c>
      <c r="L161" s="96" t="s">
        <v>9655</v>
      </c>
      <c r="M161" s="112" t="s">
        <v>10395</v>
      </c>
      <c r="N161" s="96" t="s">
        <v>10396</v>
      </c>
      <c r="O161" s="98">
        <v>30.8</v>
      </c>
      <c r="P161" s="97">
        <v>30.8</v>
      </c>
      <c r="Q161" s="98" t="s">
        <v>9415</v>
      </c>
      <c r="R161" s="99">
        <f t="shared" si="6"/>
        <v>30.8</v>
      </c>
      <c r="S161" s="96" t="s">
        <v>10392</v>
      </c>
      <c r="T161" s="100">
        <v>22</v>
      </c>
      <c r="U161" s="101">
        <v>723</v>
      </c>
      <c r="V161" s="96" t="s">
        <v>9651</v>
      </c>
      <c r="W161" s="102"/>
    </row>
    <row r="162" spans="1:23">
      <c r="A162" s="89" t="s">
        <v>1845</v>
      </c>
      <c r="B162" s="102" t="s">
        <v>9790</v>
      </c>
      <c r="C162" s="101">
        <v>724</v>
      </c>
      <c r="D162" s="101" t="s">
        <v>10397</v>
      </c>
      <c r="E162" s="110" t="s">
        <v>10398</v>
      </c>
      <c r="F162" s="118" t="s">
        <v>22</v>
      </c>
      <c r="G162" s="101" t="s">
        <v>421</v>
      </c>
      <c r="H162" s="101" t="s">
        <v>27</v>
      </c>
      <c r="I162" s="110" t="s">
        <v>493</v>
      </c>
      <c r="J162" s="110" t="s">
        <v>27</v>
      </c>
      <c r="K162" s="101" t="s">
        <v>10206</v>
      </c>
      <c r="L162" s="96" t="s">
        <v>10221</v>
      </c>
      <c r="M162" s="112">
        <v>451878</v>
      </c>
      <c r="N162" s="96" t="s">
        <v>10399</v>
      </c>
      <c r="O162" s="98">
        <v>11</v>
      </c>
      <c r="P162" s="97">
        <v>11</v>
      </c>
      <c r="Q162" s="98" t="s">
        <v>9415</v>
      </c>
      <c r="R162" s="99">
        <f t="shared" si="6"/>
        <v>11</v>
      </c>
      <c r="S162" s="96" t="s">
        <v>7313</v>
      </c>
      <c r="T162" s="100">
        <v>22</v>
      </c>
      <c r="U162" s="101">
        <v>724</v>
      </c>
      <c r="V162" s="96"/>
      <c r="W162" s="102"/>
    </row>
    <row r="163" spans="1:23">
      <c r="A163" s="89" t="s">
        <v>7186</v>
      </c>
      <c r="B163" s="102" t="s">
        <v>8754</v>
      </c>
      <c r="C163" s="91">
        <v>725</v>
      </c>
      <c r="D163" s="91" t="s">
        <v>10400</v>
      </c>
      <c r="E163" s="111" t="s">
        <v>10401</v>
      </c>
      <c r="F163" s="92" t="s">
        <v>22</v>
      </c>
      <c r="G163" s="91" t="s">
        <v>421</v>
      </c>
      <c r="H163" s="91" t="s">
        <v>27</v>
      </c>
      <c r="I163" s="111" t="s">
        <v>493</v>
      </c>
      <c r="J163" s="111" t="s">
        <v>27</v>
      </c>
      <c r="K163" s="91" t="s">
        <v>10206</v>
      </c>
      <c r="L163" s="96" t="s">
        <v>9655</v>
      </c>
      <c r="M163" s="112" t="s">
        <v>10402</v>
      </c>
      <c r="N163" s="96" t="s">
        <v>10403</v>
      </c>
      <c r="O163" s="98">
        <v>8.2799999999999994</v>
      </c>
      <c r="P163" s="97">
        <v>8.2799999999999994</v>
      </c>
      <c r="Q163" s="98" t="s">
        <v>9415</v>
      </c>
      <c r="R163" s="99">
        <f t="shared" ref="R163:R198" si="7">O163*H163</f>
        <v>8.2799999999999994</v>
      </c>
      <c r="S163" s="96" t="s">
        <v>10404</v>
      </c>
      <c r="T163" s="100">
        <v>22</v>
      </c>
      <c r="U163" s="101">
        <v>725</v>
      </c>
      <c r="V163" s="96" t="s">
        <v>9651</v>
      </c>
      <c r="W163" s="102"/>
    </row>
    <row r="164" spans="1:23">
      <c r="A164" s="89" t="s">
        <v>1845</v>
      </c>
      <c r="B164" s="102" t="s">
        <v>9790</v>
      </c>
      <c r="C164" s="101">
        <v>726</v>
      </c>
      <c r="D164" s="101" t="s">
        <v>10405</v>
      </c>
      <c r="E164" s="110" t="s">
        <v>10406</v>
      </c>
      <c r="F164" s="118" t="s">
        <v>22</v>
      </c>
      <c r="G164" s="101" t="s">
        <v>421</v>
      </c>
      <c r="H164" s="101" t="s">
        <v>27</v>
      </c>
      <c r="I164" s="110" t="s">
        <v>493</v>
      </c>
      <c r="J164" s="110" t="s">
        <v>27</v>
      </c>
      <c r="K164" s="101" t="s">
        <v>10206</v>
      </c>
      <c r="L164" s="96" t="s">
        <v>10221</v>
      </c>
      <c r="M164" s="112">
        <v>458763</v>
      </c>
      <c r="N164" s="96" t="s">
        <v>10407</v>
      </c>
      <c r="O164" s="98">
        <v>19</v>
      </c>
      <c r="P164" s="97">
        <v>19</v>
      </c>
      <c r="Q164" s="98" t="s">
        <v>9415</v>
      </c>
      <c r="R164" s="99">
        <f t="shared" si="7"/>
        <v>19</v>
      </c>
      <c r="S164" s="96" t="s">
        <v>10180</v>
      </c>
      <c r="T164" s="100">
        <v>22</v>
      </c>
      <c r="U164" s="101">
        <v>726</v>
      </c>
      <c r="V164" s="96"/>
      <c r="W164" s="102"/>
    </row>
    <row r="165" spans="1:23">
      <c r="A165" s="89" t="s">
        <v>10354</v>
      </c>
      <c r="B165" s="102" t="s">
        <v>10355</v>
      </c>
      <c r="C165" s="101">
        <v>727</v>
      </c>
      <c r="D165" s="101" t="s">
        <v>10408</v>
      </c>
      <c r="E165" s="110" t="s">
        <v>10409</v>
      </c>
      <c r="F165" s="118" t="s">
        <v>22</v>
      </c>
      <c r="G165" s="101" t="s">
        <v>421</v>
      </c>
      <c r="H165" s="101" t="s">
        <v>2258</v>
      </c>
      <c r="I165" s="110" t="s">
        <v>10410</v>
      </c>
      <c r="J165" s="110" t="s">
        <v>6071</v>
      </c>
      <c r="K165" s="101" t="s">
        <v>10206</v>
      </c>
      <c r="L165" s="96" t="s">
        <v>10411</v>
      </c>
      <c r="M165" s="112">
        <v>4012031</v>
      </c>
      <c r="N165" s="96" t="s">
        <v>10412</v>
      </c>
      <c r="O165" s="98">
        <v>14.7</v>
      </c>
      <c r="P165" s="97">
        <f>O165/2</f>
        <v>7.35</v>
      </c>
      <c r="Q165" s="98" t="s">
        <v>9415</v>
      </c>
      <c r="R165" s="99">
        <f t="shared" si="7"/>
        <v>191.1</v>
      </c>
      <c r="S165" s="96">
        <v>1</v>
      </c>
      <c r="T165" s="100">
        <v>22</v>
      </c>
      <c r="U165" s="101">
        <v>727</v>
      </c>
      <c r="V165" s="96"/>
      <c r="W165" s="102"/>
    </row>
    <row r="166" spans="1:23">
      <c r="A166" s="89" t="s">
        <v>10354</v>
      </c>
      <c r="B166" s="102" t="s">
        <v>10355</v>
      </c>
      <c r="C166" s="101">
        <v>728</v>
      </c>
      <c r="D166" s="101" t="s">
        <v>10413</v>
      </c>
      <c r="E166" s="110" t="s">
        <v>10414</v>
      </c>
      <c r="F166" s="118" t="s">
        <v>22</v>
      </c>
      <c r="G166" s="101" t="s">
        <v>421</v>
      </c>
      <c r="H166" s="101" t="s">
        <v>16</v>
      </c>
      <c r="I166" s="110" t="s">
        <v>493</v>
      </c>
      <c r="J166" s="110" t="s">
        <v>16</v>
      </c>
      <c r="K166" s="101" t="s">
        <v>10206</v>
      </c>
      <c r="L166" s="96" t="s">
        <v>10358</v>
      </c>
      <c r="M166" s="112">
        <v>2446</v>
      </c>
      <c r="N166" s="96" t="s">
        <v>10415</v>
      </c>
      <c r="O166" s="98">
        <v>7.4</v>
      </c>
      <c r="P166" s="97">
        <v>7.4</v>
      </c>
      <c r="Q166" s="98" t="s">
        <v>9415</v>
      </c>
      <c r="R166" s="99">
        <f t="shared" si="7"/>
        <v>14.8</v>
      </c>
      <c r="S166" s="96">
        <v>1</v>
      </c>
      <c r="T166" s="100">
        <v>22</v>
      </c>
      <c r="U166" s="101">
        <v>728</v>
      </c>
      <c r="V166" s="96"/>
      <c r="W166" s="102"/>
    </row>
    <row r="167" spans="1:23">
      <c r="A167" s="89" t="s">
        <v>1845</v>
      </c>
      <c r="B167" s="102" t="s">
        <v>9790</v>
      </c>
      <c r="C167" s="101">
        <v>729</v>
      </c>
      <c r="D167" s="101" t="s">
        <v>10416</v>
      </c>
      <c r="E167" s="110" t="s">
        <v>10417</v>
      </c>
      <c r="F167" s="118" t="s">
        <v>22</v>
      </c>
      <c r="G167" s="101" t="s">
        <v>421</v>
      </c>
      <c r="H167" s="101" t="s">
        <v>27</v>
      </c>
      <c r="I167" s="110" t="s">
        <v>493</v>
      </c>
      <c r="J167" s="110" t="s">
        <v>27</v>
      </c>
      <c r="K167" s="101" t="s">
        <v>10206</v>
      </c>
      <c r="L167" s="96" t="s">
        <v>10418</v>
      </c>
      <c r="M167" s="112" t="s">
        <v>10419</v>
      </c>
      <c r="N167" s="96" t="s">
        <v>10420</v>
      </c>
      <c r="O167" s="98">
        <v>259.41000000000003</v>
      </c>
      <c r="P167" s="97">
        <v>259.41000000000003</v>
      </c>
      <c r="Q167" s="98" t="s">
        <v>9415</v>
      </c>
      <c r="R167" s="99">
        <f t="shared" si="7"/>
        <v>259.41000000000003</v>
      </c>
      <c r="S167" s="96" t="s">
        <v>10421</v>
      </c>
      <c r="T167" s="100">
        <v>22</v>
      </c>
      <c r="U167" s="101">
        <v>729</v>
      </c>
      <c r="V167" s="96"/>
      <c r="W167" s="102"/>
    </row>
    <row r="168" spans="1:23">
      <c r="A168" s="89" t="s">
        <v>1845</v>
      </c>
      <c r="B168" s="102" t="s">
        <v>9790</v>
      </c>
      <c r="C168" s="101">
        <v>730</v>
      </c>
      <c r="D168" s="101" t="s">
        <v>10422</v>
      </c>
      <c r="E168" s="110" t="s">
        <v>10423</v>
      </c>
      <c r="F168" s="118" t="s">
        <v>22</v>
      </c>
      <c r="G168" s="101" t="s">
        <v>421</v>
      </c>
      <c r="H168" s="101" t="s">
        <v>16</v>
      </c>
      <c r="I168" s="110" t="s">
        <v>423</v>
      </c>
      <c r="J168" s="110" t="s">
        <v>16</v>
      </c>
      <c r="K168" s="101" t="s">
        <v>10206</v>
      </c>
      <c r="L168" s="96" t="s">
        <v>10221</v>
      </c>
      <c r="M168" s="112">
        <v>412072</v>
      </c>
      <c r="N168" s="96" t="s">
        <v>10424</v>
      </c>
      <c r="O168" s="98">
        <v>11</v>
      </c>
      <c r="P168" s="97">
        <v>11</v>
      </c>
      <c r="Q168" s="98" t="s">
        <v>9415</v>
      </c>
      <c r="R168" s="99">
        <f t="shared" si="7"/>
        <v>22</v>
      </c>
      <c r="S168" s="96" t="s">
        <v>10180</v>
      </c>
      <c r="T168" s="100">
        <v>22</v>
      </c>
      <c r="U168" s="101">
        <v>730</v>
      </c>
      <c r="V168" s="96"/>
      <c r="W168" s="102"/>
    </row>
    <row r="169" spans="1:23">
      <c r="A169" s="89" t="s">
        <v>5390</v>
      </c>
      <c r="B169" s="102" t="s">
        <v>9526</v>
      </c>
      <c r="C169" s="91">
        <v>731</v>
      </c>
      <c r="D169" s="91" t="s">
        <v>10425</v>
      </c>
      <c r="E169" s="111" t="s">
        <v>10426</v>
      </c>
      <c r="F169" s="92" t="s">
        <v>22</v>
      </c>
      <c r="G169" s="91" t="s">
        <v>59</v>
      </c>
      <c r="H169" s="91" t="s">
        <v>27</v>
      </c>
      <c r="I169" s="111" t="s">
        <v>493</v>
      </c>
      <c r="J169" s="111" t="s">
        <v>27</v>
      </c>
      <c r="K169" s="91" t="s">
        <v>10206</v>
      </c>
      <c r="L169" s="96" t="s">
        <v>9413</v>
      </c>
      <c r="M169" s="112" t="s">
        <v>10427</v>
      </c>
      <c r="N169" s="96" t="s">
        <v>10428</v>
      </c>
      <c r="O169" s="98">
        <v>40</v>
      </c>
      <c r="P169" s="97">
        <f>O169*2</f>
        <v>80</v>
      </c>
      <c r="Q169" s="98" t="s">
        <v>9415</v>
      </c>
      <c r="R169" s="99">
        <f t="shared" si="7"/>
        <v>40</v>
      </c>
      <c r="S169" s="96" t="s">
        <v>10213</v>
      </c>
      <c r="T169" s="100">
        <v>22</v>
      </c>
      <c r="U169" s="101">
        <v>731</v>
      </c>
      <c r="V169" s="96"/>
      <c r="W169" s="102"/>
    </row>
    <row r="170" spans="1:23">
      <c r="A170" s="89" t="s">
        <v>7186</v>
      </c>
      <c r="B170" s="102" t="s">
        <v>8754</v>
      </c>
      <c r="C170" s="91">
        <v>732</v>
      </c>
      <c r="D170" s="91" t="s">
        <v>10429</v>
      </c>
      <c r="E170" s="111" t="s">
        <v>10430</v>
      </c>
      <c r="F170" s="92" t="s">
        <v>22</v>
      </c>
      <c r="G170" s="91" t="s">
        <v>32</v>
      </c>
      <c r="H170" s="91" t="s">
        <v>27</v>
      </c>
      <c r="I170" s="111" t="s">
        <v>493</v>
      </c>
      <c r="J170" s="111" t="s">
        <v>27</v>
      </c>
      <c r="K170" s="91" t="s">
        <v>10206</v>
      </c>
      <c r="L170" s="96" t="s">
        <v>9655</v>
      </c>
      <c r="M170" s="112" t="s">
        <v>10431</v>
      </c>
      <c r="N170" s="96" t="s">
        <v>10432</v>
      </c>
      <c r="O170" s="98">
        <v>25.28</v>
      </c>
      <c r="P170" s="97">
        <v>25.28</v>
      </c>
      <c r="Q170" s="98" t="s">
        <v>9415</v>
      </c>
      <c r="R170" s="99">
        <f t="shared" si="7"/>
        <v>25.28</v>
      </c>
      <c r="S170" s="96" t="s">
        <v>10392</v>
      </c>
      <c r="T170" s="100">
        <v>22</v>
      </c>
      <c r="U170" s="101">
        <v>732</v>
      </c>
      <c r="V170" s="96" t="s">
        <v>9651</v>
      </c>
      <c r="W170" s="102"/>
    </row>
    <row r="171" spans="1:23">
      <c r="A171" s="89" t="s">
        <v>7186</v>
      </c>
      <c r="B171" s="102" t="s">
        <v>8754</v>
      </c>
      <c r="C171" s="91">
        <v>733</v>
      </c>
      <c r="D171" s="91" t="s">
        <v>10433</v>
      </c>
      <c r="E171" s="111" t="s">
        <v>10434</v>
      </c>
      <c r="F171" s="92" t="s">
        <v>22</v>
      </c>
      <c r="G171" s="91" t="s">
        <v>32</v>
      </c>
      <c r="H171" s="91" t="s">
        <v>27</v>
      </c>
      <c r="I171" s="111" t="s">
        <v>493</v>
      </c>
      <c r="J171" s="111" t="s">
        <v>27</v>
      </c>
      <c r="K171" s="91" t="s">
        <v>10206</v>
      </c>
      <c r="L171" s="96" t="s">
        <v>9655</v>
      </c>
      <c r="M171" s="112" t="s">
        <v>10431</v>
      </c>
      <c r="N171" s="96" t="s">
        <v>10432</v>
      </c>
      <c r="O171" s="98">
        <v>25.28</v>
      </c>
      <c r="P171" s="97">
        <v>25.28</v>
      </c>
      <c r="Q171" s="98" t="s">
        <v>9415</v>
      </c>
      <c r="R171" s="99">
        <f t="shared" si="7"/>
        <v>25.28</v>
      </c>
      <c r="S171" s="96" t="s">
        <v>10392</v>
      </c>
      <c r="T171" s="100">
        <v>22</v>
      </c>
      <c r="U171" s="101">
        <v>733</v>
      </c>
      <c r="V171" s="96" t="s">
        <v>9651</v>
      </c>
      <c r="W171" s="102"/>
    </row>
    <row r="172" spans="1:23">
      <c r="A172" s="89" t="s">
        <v>7186</v>
      </c>
      <c r="B172" s="102" t="s">
        <v>8754</v>
      </c>
      <c r="C172" s="91">
        <v>734</v>
      </c>
      <c r="D172" s="91" t="s">
        <v>10435</v>
      </c>
      <c r="E172" s="111" t="s">
        <v>10436</v>
      </c>
      <c r="F172" s="92" t="s">
        <v>22</v>
      </c>
      <c r="G172" s="91" t="s">
        <v>32</v>
      </c>
      <c r="H172" s="91" t="s">
        <v>27</v>
      </c>
      <c r="I172" s="111" t="s">
        <v>493</v>
      </c>
      <c r="J172" s="111" t="s">
        <v>27</v>
      </c>
      <c r="K172" s="91" t="s">
        <v>10206</v>
      </c>
      <c r="L172" s="96" t="s">
        <v>9655</v>
      </c>
      <c r="M172" s="112" t="s">
        <v>10431</v>
      </c>
      <c r="N172" s="96" t="s">
        <v>10437</v>
      </c>
      <c r="O172" s="98">
        <v>25.28</v>
      </c>
      <c r="P172" s="97">
        <v>25.28</v>
      </c>
      <c r="Q172" s="98" t="s">
        <v>9415</v>
      </c>
      <c r="R172" s="99">
        <f t="shared" si="7"/>
        <v>25.28</v>
      </c>
      <c r="S172" s="96" t="s">
        <v>10392</v>
      </c>
      <c r="T172" s="100">
        <v>22</v>
      </c>
      <c r="U172" s="101">
        <v>734</v>
      </c>
      <c r="V172" s="96" t="s">
        <v>9651</v>
      </c>
      <c r="W172" s="102"/>
    </row>
    <row r="173" spans="1:23">
      <c r="A173" s="89" t="s">
        <v>7186</v>
      </c>
      <c r="B173" s="102" t="s">
        <v>8754</v>
      </c>
      <c r="C173" s="91">
        <v>735</v>
      </c>
      <c r="D173" s="91" t="s">
        <v>10438</v>
      </c>
      <c r="E173" s="111" t="s">
        <v>10439</v>
      </c>
      <c r="F173" s="92" t="s">
        <v>22</v>
      </c>
      <c r="G173" s="91" t="s">
        <v>421</v>
      </c>
      <c r="H173" s="91" t="s">
        <v>27</v>
      </c>
      <c r="I173" s="111" t="s">
        <v>493</v>
      </c>
      <c r="J173" s="111" t="s">
        <v>27</v>
      </c>
      <c r="K173" s="91" t="s">
        <v>10206</v>
      </c>
      <c r="L173" s="96" t="s">
        <v>9655</v>
      </c>
      <c r="M173" s="112" t="s">
        <v>10440</v>
      </c>
      <c r="N173" s="96" t="s">
        <v>10441</v>
      </c>
      <c r="O173" s="98">
        <v>19.14</v>
      </c>
      <c r="P173" s="97">
        <v>19.14</v>
      </c>
      <c r="Q173" s="98" t="s">
        <v>9415</v>
      </c>
      <c r="R173" s="99">
        <f t="shared" si="7"/>
        <v>19.14</v>
      </c>
      <c r="S173" s="96" t="s">
        <v>10392</v>
      </c>
      <c r="T173" s="100">
        <v>22</v>
      </c>
      <c r="U173" s="101">
        <v>735</v>
      </c>
      <c r="V173" s="96" t="s">
        <v>9651</v>
      </c>
      <c r="W173" s="102"/>
    </row>
    <row r="174" spans="1:23">
      <c r="A174" s="89" t="s">
        <v>7186</v>
      </c>
      <c r="B174" s="102" t="s">
        <v>8754</v>
      </c>
      <c r="C174" s="91">
        <v>736</v>
      </c>
      <c r="D174" s="91" t="s">
        <v>10442</v>
      </c>
      <c r="E174" s="111" t="s">
        <v>10443</v>
      </c>
      <c r="F174" s="92" t="s">
        <v>22</v>
      </c>
      <c r="G174" s="91" t="s">
        <v>421</v>
      </c>
      <c r="H174" s="91" t="s">
        <v>27</v>
      </c>
      <c r="I174" s="111" t="s">
        <v>493</v>
      </c>
      <c r="J174" s="111" t="s">
        <v>27</v>
      </c>
      <c r="K174" s="91" t="s">
        <v>10206</v>
      </c>
      <c r="L174" s="96" t="s">
        <v>9655</v>
      </c>
      <c r="M174" s="112" t="s">
        <v>10444</v>
      </c>
      <c r="N174" s="96" t="s">
        <v>10445</v>
      </c>
      <c r="O174" s="98">
        <v>30.66</v>
      </c>
      <c r="P174" s="97">
        <v>30.66</v>
      </c>
      <c r="Q174" s="98" t="s">
        <v>9415</v>
      </c>
      <c r="R174" s="99">
        <f t="shared" si="7"/>
        <v>30.66</v>
      </c>
      <c r="S174" s="96" t="s">
        <v>10392</v>
      </c>
      <c r="T174" s="100">
        <v>22</v>
      </c>
      <c r="U174" s="101">
        <v>736</v>
      </c>
      <c r="V174" s="96" t="s">
        <v>9651</v>
      </c>
      <c r="W174" s="102"/>
    </row>
    <row r="175" spans="1:23">
      <c r="A175" s="89" t="s">
        <v>7186</v>
      </c>
      <c r="B175" s="102" t="s">
        <v>8754</v>
      </c>
      <c r="C175" s="91">
        <v>737</v>
      </c>
      <c r="D175" s="91" t="s">
        <v>10446</v>
      </c>
      <c r="E175" s="111" t="s">
        <v>10447</v>
      </c>
      <c r="F175" s="92" t="s">
        <v>22</v>
      </c>
      <c r="G175" s="91" t="s">
        <v>421</v>
      </c>
      <c r="H175" s="91" t="s">
        <v>16</v>
      </c>
      <c r="I175" s="111" t="s">
        <v>3265</v>
      </c>
      <c r="J175" s="111" t="s">
        <v>16</v>
      </c>
      <c r="K175" s="91" t="s">
        <v>10206</v>
      </c>
      <c r="L175" s="96" t="s">
        <v>9655</v>
      </c>
      <c r="M175" s="112" t="s">
        <v>10448</v>
      </c>
      <c r="N175" s="96" t="s">
        <v>10449</v>
      </c>
      <c r="O175" s="98">
        <v>12.28</v>
      </c>
      <c r="P175" s="97">
        <v>12.28</v>
      </c>
      <c r="Q175" s="98" t="s">
        <v>9415</v>
      </c>
      <c r="R175" s="99">
        <f t="shared" si="7"/>
        <v>24.56</v>
      </c>
      <c r="S175" s="96" t="s">
        <v>10392</v>
      </c>
      <c r="T175" s="100">
        <v>22</v>
      </c>
      <c r="U175" s="101">
        <v>737</v>
      </c>
      <c r="V175" s="96" t="s">
        <v>9651</v>
      </c>
      <c r="W175" s="102"/>
    </row>
    <row r="176" spans="1:23">
      <c r="A176" s="89" t="s">
        <v>7186</v>
      </c>
      <c r="B176" s="102" t="s">
        <v>8754</v>
      </c>
      <c r="C176" s="91">
        <v>738</v>
      </c>
      <c r="D176" s="91" t="s">
        <v>10450</v>
      </c>
      <c r="E176" s="111" t="s">
        <v>10451</v>
      </c>
      <c r="F176" s="92" t="s">
        <v>22</v>
      </c>
      <c r="G176" s="91" t="s">
        <v>421</v>
      </c>
      <c r="H176" s="91" t="s">
        <v>27</v>
      </c>
      <c r="I176" s="111" t="s">
        <v>493</v>
      </c>
      <c r="J176" s="111" t="s">
        <v>27</v>
      </c>
      <c r="K176" s="91" t="s">
        <v>10206</v>
      </c>
      <c r="L176" s="96" t="s">
        <v>9655</v>
      </c>
      <c r="M176" s="112" t="s">
        <v>10452</v>
      </c>
      <c r="N176" s="96" t="s">
        <v>10453</v>
      </c>
      <c r="O176" s="98">
        <v>13.45</v>
      </c>
      <c r="P176" s="97">
        <v>13.45</v>
      </c>
      <c r="Q176" s="98" t="s">
        <v>9415</v>
      </c>
      <c r="R176" s="99">
        <f t="shared" si="7"/>
        <v>13.45</v>
      </c>
      <c r="S176" s="96" t="s">
        <v>10404</v>
      </c>
      <c r="T176" s="100">
        <v>22</v>
      </c>
      <c r="U176" s="101">
        <v>738</v>
      </c>
      <c r="V176" s="96" t="s">
        <v>9651</v>
      </c>
      <c r="W176" s="102"/>
    </row>
    <row r="177" spans="1:23">
      <c r="A177" s="89" t="s">
        <v>7186</v>
      </c>
      <c r="B177" s="102" t="s">
        <v>8754</v>
      </c>
      <c r="C177" s="91">
        <v>739</v>
      </c>
      <c r="D177" s="91" t="s">
        <v>10454</v>
      </c>
      <c r="E177" s="111" t="s">
        <v>10455</v>
      </c>
      <c r="F177" s="92" t="s">
        <v>22</v>
      </c>
      <c r="G177" s="91" t="s">
        <v>421</v>
      </c>
      <c r="H177" s="91" t="s">
        <v>27</v>
      </c>
      <c r="I177" s="111" t="s">
        <v>493</v>
      </c>
      <c r="J177" s="111" t="s">
        <v>27</v>
      </c>
      <c r="K177" s="91" t="s">
        <v>10206</v>
      </c>
      <c r="L177" s="96" t="s">
        <v>9655</v>
      </c>
      <c r="M177" s="112" t="s">
        <v>10456</v>
      </c>
      <c r="N177" s="96" t="s">
        <v>10457</v>
      </c>
      <c r="O177" s="98">
        <v>13.66</v>
      </c>
      <c r="P177" s="97">
        <v>13.66</v>
      </c>
      <c r="Q177" s="98" t="s">
        <v>9415</v>
      </c>
      <c r="R177" s="99">
        <f t="shared" si="7"/>
        <v>13.66</v>
      </c>
      <c r="S177" s="96" t="s">
        <v>10404</v>
      </c>
      <c r="T177" s="100">
        <v>22</v>
      </c>
      <c r="U177" s="101">
        <v>739</v>
      </c>
      <c r="V177" s="96" t="s">
        <v>9651</v>
      </c>
      <c r="W177" s="102"/>
    </row>
    <row r="178" spans="1:23">
      <c r="A178" s="89" t="s">
        <v>7186</v>
      </c>
      <c r="B178" s="102" t="s">
        <v>8754</v>
      </c>
      <c r="C178" s="91">
        <v>740</v>
      </c>
      <c r="D178" s="91" t="s">
        <v>10458</v>
      </c>
      <c r="E178" s="111" t="s">
        <v>10459</v>
      </c>
      <c r="F178" s="92" t="s">
        <v>22</v>
      </c>
      <c r="G178" s="91" t="s">
        <v>59</v>
      </c>
      <c r="H178" s="91" t="s">
        <v>27</v>
      </c>
      <c r="I178" s="111" t="s">
        <v>493</v>
      </c>
      <c r="J178" s="111" t="s">
        <v>27</v>
      </c>
      <c r="K178" s="91" t="s">
        <v>10206</v>
      </c>
      <c r="L178" s="96" t="s">
        <v>9655</v>
      </c>
      <c r="M178" s="112" t="s">
        <v>10460</v>
      </c>
      <c r="N178" s="96" t="s">
        <v>10461</v>
      </c>
      <c r="O178" s="98">
        <v>13.6</v>
      </c>
      <c r="P178" s="97">
        <v>13.6</v>
      </c>
      <c r="Q178" s="98" t="s">
        <v>9415</v>
      </c>
      <c r="R178" s="99">
        <f t="shared" si="7"/>
        <v>13.6</v>
      </c>
      <c r="S178" s="96" t="s">
        <v>10392</v>
      </c>
      <c r="T178" s="100">
        <v>22</v>
      </c>
      <c r="U178" s="101">
        <v>740</v>
      </c>
      <c r="V178" s="96" t="s">
        <v>9651</v>
      </c>
      <c r="W178" s="102"/>
    </row>
    <row r="179" spans="1:23">
      <c r="A179" s="89" t="s">
        <v>1845</v>
      </c>
      <c r="B179" s="102" t="s">
        <v>9790</v>
      </c>
      <c r="C179" s="101">
        <v>742</v>
      </c>
      <c r="D179" s="101" t="s">
        <v>10462</v>
      </c>
      <c r="E179" s="110" t="s">
        <v>10463</v>
      </c>
      <c r="F179" s="118" t="s">
        <v>22</v>
      </c>
      <c r="G179" s="101" t="s">
        <v>421</v>
      </c>
      <c r="H179" s="101" t="s">
        <v>92</v>
      </c>
      <c r="I179" s="110" t="s">
        <v>10464</v>
      </c>
      <c r="J179" s="110" t="s">
        <v>4596</v>
      </c>
      <c r="K179" s="101" t="s">
        <v>10206</v>
      </c>
      <c r="L179" s="96" t="s">
        <v>10221</v>
      </c>
      <c r="M179" s="112">
        <v>494907</v>
      </c>
      <c r="N179" s="96" t="s">
        <v>10465</v>
      </c>
      <c r="O179" s="98">
        <v>32</v>
      </c>
      <c r="P179" s="97">
        <v>32</v>
      </c>
      <c r="Q179" s="98" t="s">
        <v>9415</v>
      </c>
      <c r="R179" s="99">
        <f t="shared" si="7"/>
        <v>192</v>
      </c>
      <c r="S179" s="96" t="s">
        <v>10370</v>
      </c>
      <c r="T179" s="100">
        <v>22</v>
      </c>
      <c r="U179" s="101">
        <v>742</v>
      </c>
      <c r="V179" s="96"/>
      <c r="W179" s="102"/>
    </row>
    <row r="180" spans="1:23">
      <c r="A180" s="89" t="s">
        <v>7186</v>
      </c>
      <c r="B180" s="102" t="s">
        <v>8754</v>
      </c>
      <c r="C180" s="91">
        <v>743</v>
      </c>
      <c r="D180" s="91" t="s">
        <v>10466</v>
      </c>
      <c r="E180" s="111" t="s">
        <v>10467</v>
      </c>
      <c r="F180" s="92" t="s">
        <v>22</v>
      </c>
      <c r="G180" s="91" t="s">
        <v>421</v>
      </c>
      <c r="H180" s="91" t="s">
        <v>16</v>
      </c>
      <c r="I180" s="111" t="s">
        <v>493</v>
      </c>
      <c r="J180" s="111" t="s">
        <v>16</v>
      </c>
      <c r="K180" s="91" t="s">
        <v>10206</v>
      </c>
      <c r="L180" s="96" t="s">
        <v>9655</v>
      </c>
      <c r="M180" s="112" t="s">
        <v>10468</v>
      </c>
      <c r="N180" s="96" t="s">
        <v>10469</v>
      </c>
      <c r="O180" s="98">
        <v>9.4499999999999993</v>
      </c>
      <c r="P180" s="97">
        <v>9.4499999999999993</v>
      </c>
      <c r="Q180" s="98" t="s">
        <v>9415</v>
      </c>
      <c r="R180" s="99">
        <f t="shared" si="7"/>
        <v>18.899999999999999</v>
      </c>
      <c r="S180" s="96" t="s">
        <v>10470</v>
      </c>
      <c r="T180" s="100">
        <v>22</v>
      </c>
      <c r="U180" s="101">
        <v>743</v>
      </c>
      <c r="V180" s="96" t="s">
        <v>9651</v>
      </c>
      <c r="W180" s="102"/>
    </row>
    <row r="181" spans="1:23">
      <c r="A181" s="89" t="s">
        <v>7186</v>
      </c>
      <c r="B181" s="102" t="s">
        <v>8754</v>
      </c>
      <c r="C181" s="91">
        <v>744</v>
      </c>
      <c r="D181" s="91" t="s">
        <v>10471</v>
      </c>
      <c r="E181" s="111" t="s">
        <v>10472</v>
      </c>
      <c r="F181" s="92" t="s">
        <v>22</v>
      </c>
      <c r="G181" s="91" t="s">
        <v>421</v>
      </c>
      <c r="H181" s="91" t="s">
        <v>16</v>
      </c>
      <c r="I181" s="111" t="s">
        <v>493</v>
      </c>
      <c r="J181" s="111" t="s">
        <v>16</v>
      </c>
      <c r="K181" s="91" t="s">
        <v>10206</v>
      </c>
      <c r="L181" s="96" t="s">
        <v>9655</v>
      </c>
      <c r="M181" s="112" t="s">
        <v>10473</v>
      </c>
      <c r="N181" s="96" t="s">
        <v>10474</v>
      </c>
      <c r="O181" s="98">
        <v>20.28</v>
      </c>
      <c r="P181" s="97">
        <v>20.28</v>
      </c>
      <c r="Q181" s="98" t="s">
        <v>9415</v>
      </c>
      <c r="R181" s="99">
        <f t="shared" si="7"/>
        <v>40.56</v>
      </c>
      <c r="S181" s="96" t="s">
        <v>10470</v>
      </c>
      <c r="T181" s="100">
        <v>22</v>
      </c>
      <c r="U181" s="101">
        <v>744</v>
      </c>
      <c r="V181" s="96" t="s">
        <v>9651</v>
      </c>
      <c r="W181" s="102"/>
    </row>
    <row r="182" spans="1:23">
      <c r="A182" s="89" t="s">
        <v>7186</v>
      </c>
      <c r="B182" s="102" t="s">
        <v>8754</v>
      </c>
      <c r="C182" s="91">
        <v>745</v>
      </c>
      <c r="D182" s="91" t="s">
        <v>10475</v>
      </c>
      <c r="E182" s="111" t="s">
        <v>10476</v>
      </c>
      <c r="F182" s="92" t="s">
        <v>22</v>
      </c>
      <c r="G182" s="91" t="s">
        <v>421</v>
      </c>
      <c r="H182" s="91" t="s">
        <v>27</v>
      </c>
      <c r="I182" s="111" t="s">
        <v>493</v>
      </c>
      <c r="J182" s="111" t="s">
        <v>27</v>
      </c>
      <c r="K182" s="91" t="s">
        <v>10206</v>
      </c>
      <c r="L182" s="96" t="s">
        <v>9655</v>
      </c>
      <c r="M182" s="112" t="s">
        <v>10477</v>
      </c>
      <c r="N182" s="96" t="s">
        <v>10469</v>
      </c>
      <c r="O182" s="98">
        <v>14.31</v>
      </c>
      <c r="P182" s="97">
        <v>14.31</v>
      </c>
      <c r="Q182" s="98" t="s">
        <v>9415</v>
      </c>
      <c r="R182" s="99">
        <f t="shared" si="7"/>
        <v>14.31</v>
      </c>
      <c r="S182" s="96" t="s">
        <v>10392</v>
      </c>
      <c r="T182" s="100">
        <v>22</v>
      </c>
      <c r="U182" s="101">
        <v>745</v>
      </c>
      <c r="V182" s="96" t="s">
        <v>9651</v>
      </c>
      <c r="W182" s="102"/>
    </row>
    <row r="183" spans="1:23">
      <c r="A183" s="89" t="s">
        <v>1845</v>
      </c>
      <c r="B183" s="102" t="s">
        <v>9790</v>
      </c>
      <c r="C183" s="101">
        <v>746</v>
      </c>
      <c r="D183" s="101" t="s">
        <v>10478</v>
      </c>
      <c r="E183" s="110" t="s">
        <v>10479</v>
      </c>
      <c r="F183" s="118" t="s">
        <v>22</v>
      </c>
      <c r="G183" s="101" t="s">
        <v>421</v>
      </c>
      <c r="H183" s="101" t="s">
        <v>16</v>
      </c>
      <c r="I183" s="110" t="s">
        <v>1319</v>
      </c>
      <c r="J183" s="110" t="s">
        <v>232</v>
      </c>
      <c r="K183" s="101" t="s">
        <v>10206</v>
      </c>
      <c r="L183" s="96" t="s">
        <v>10221</v>
      </c>
      <c r="M183" s="112" t="s">
        <v>10480</v>
      </c>
      <c r="N183" s="96" t="s">
        <v>10481</v>
      </c>
      <c r="O183" s="98">
        <v>22</v>
      </c>
      <c r="P183" s="97">
        <v>22</v>
      </c>
      <c r="Q183" s="98" t="s">
        <v>9415</v>
      </c>
      <c r="R183" s="99">
        <f t="shared" si="7"/>
        <v>44</v>
      </c>
      <c r="S183" s="96" t="s">
        <v>10370</v>
      </c>
      <c r="T183" s="100">
        <v>22</v>
      </c>
      <c r="U183" s="101">
        <v>746</v>
      </c>
      <c r="V183" s="96"/>
      <c r="W183" s="102"/>
    </row>
    <row r="184" spans="1:23">
      <c r="A184" s="89" t="s">
        <v>1845</v>
      </c>
      <c r="B184" s="102" t="s">
        <v>9790</v>
      </c>
      <c r="C184" s="101">
        <v>747</v>
      </c>
      <c r="D184" s="101" t="s">
        <v>10482</v>
      </c>
      <c r="E184" s="110" t="s">
        <v>10483</v>
      </c>
      <c r="F184" s="118" t="s">
        <v>22</v>
      </c>
      <c r="G184" s="101" t="s">
        <v>59</v>
      </c>
      <c r="H184" s="101" t="s">
        <v>254</v>
      </c>
      <c r="I184" s="110" t="s">
        <v>423</v>
      </c>
      <c r="J184" s="110" t="s">
        <v>254</v>
      </c>
      <c r="K184" s="101" t="s">
        <v>10206</v>
      </c>
      <c r="L184" s="96" t="s">
        <v>10221</v>
      </c>
      <c r="M184" s="112">
        <v>478816</v>
      </c>
      <c r="N184" s="96" t="s">
        <v>10484</v>
      </c>
      <c r="O184" s="98">
        <v>20</v>
      </c>
      <c r="P184" s="97">
        <v>20</v>
      </c>
      <c r="Q184" s="98" t="s">
        <v>9415</v>
      </c>
      <c r="R184" s="99">
        <f t="shared" si="7"/>
        <v>80</v>
      </c>
      <c r="S184" s="96" t="s">
        <v>10485</v>
      </c>
      <c r="T184" s="100">
        <v>22</v>
      </c>
      <c r="U184" s="101">
        <v>747</v>
      </c>
      <c r="V184" s="96"/>
      <c r="W184" s="102"/>
    </row>
    <row r="185" spans="1:23">
      <c r="A185" s="89" t="s">
        <v>7186</v>
      </c>
      <c r="B185" s="102" t="s">
        <v>8754</v>
      </c>
      <c r="C185" s="91">
        <v>748</v>
      </c>
      <c r="D185" s="91" t="s">
        <v>10486</v>
      </c>
      <c r="E185" s="111" t="s">
        <v>10487</v>
      </c>
      <c r="F185" s="92" t="s">
        <v>22</v>
      </c>
      <c r="G185" s="91" t="s">
        <v>59</v>
      </c>
      <c r="H185" s="91" t="s">
        <v>86</v>
      </c>
      <c r="I185" s="111" t="s">
        <v>70</v>
      </c>
      <c r="J185" s="111" t="s">
        <v>86</v>
      </c>
      <c r="K185" s="91" t="s">
        <v>10206</v>
      </c>
      <c r="L185" s="96" t="s">
        <v>9655</v>
      </c>
      <c r="M185" s="112" t="s">
        <v>10488</v>
      </c>
      <c r="N185" s="96" t="s">
        <v>10489</v>
      </c>
      <c r="O185" s="98">
        <v>117.51</v>
      </c>
      <c r="P185" s="97">
        <v>117.51</v>
      </c>
      <c r="Q185" s="98" t="s">
        <v>9415</v>
      </c>
      <c r="R185" s="99">
        <f t="shared" si="7"/>
        <v>2350.2000000000003</v>
      </c>
      <c r="S185" s="96" t="s">
        <v>10490</v>
      </c>
      <c r="T185" s="100">
        <v>22</v>
      </c>
      <c r="U185" s="101">
        <v>748</v>
      </c>
      <c r="V185" s="96" t="s">
        <v>9651</v>
      </c>
      <c r="W185" s="102"/>
    </row>
    <row r="186" spans="1:23">
      <c r="A186" s="89" t="s">
        <v>7186</v>
      </c>
      <c r="B186" s="102" t="s">
        <v>8754</v>
      </c>
      <c r="C186" s="91">
        <v>749</v>
      </c>
      <c r="D186" s="91" t="s">
        <v>10491</v>
      </c>
      <c r="E186" s="111" t="s">
        <v>10492</v>
      </c>
      <c r="F186" s="92" t="s">
        <v>22</v>
      </c>
      <c r="G186" s="91" t="s">
        <v>59</v>
      </c>
      <c r="H186" s="91" t="s">
        <v>27</v>
      </c>
      <c r="I186" s="111" t="s">
        <v>493</v>
      </c>
      <c r="J186" s="111" t="s">
        <v>27</v>
      </c>
      <c r="K186" s="91" t="s">
        <v>10206</v>
      </c>
      <c r="L186" s="96" t="s">
        <v>9655</v>
      </c>
      <c r="M186" s="112" t="s">
        <v>10493</v>
      </c>
      <c r="N186" s="96" t="s">
        <v>10494</v>
      </c>
      <c r="O186" s="98">
        <v>13.71</v>
      </c>
      <c r="P186" s="97">
        <v>13.71</v>
      </c>
      <c r="Q186" s="98" t="s">
        <v>9415</v>
      </c>
      <c r="R186" s="99">
        <f t="shared" si="7"/>
        <v>13.71</v>
      </c>
      <c r="S186" s="96" t="s">
        <v>10404</v>
      </c>
      <c r="T186" s="100">
        <v>22</v>
      </c>
      <c r="U186" s="101">
        <v>749</v>
      </c>
      <c r="V186" s="96" t="s">
        <v>9651</v>
      </c>
      <c r="W186" s="102"/>
    </row>
    <row r="187" spans="1:23">
      <c r="A187" s="89" t="s">
        <v>7186</v>
      </c>
      <c r="B187" s="102" t="s">
        <v>8754</v>
      </c>
      <c r="C187" s="91">
        <v>750</v>
      </c>
      <c r="D187" s="91" t="s">
        <v>10495</v>
      </c>
      <c r="E187" s="111" t="s">
        <v>10496</v>
      </c>
      <c r="F187" s="92" t="s">
        <v>22</v>
      </c>
      <c r="G187" s="91" t="s">
        <v>59</v>
      </c>
      <c r="H187" s="91" t="s">
        <v>27</v>
      </c>
      <c r="I187" s="111" t="s">
        <v>493</v>
      </c>
      <c r="J187" s="111" t="s">
        <v>27</v>
      </c>
      <c r="K187" s="91" t="s">
        <v>10206</v>
      </c>
      <c r="L187" s="96" t="s">
        <v>9655</v>
      </c>
      <c r="M187" s="112" t="s">
        <v>10444</v>
      </c>
      <c r="N187" s="96" t="s">
        <v>10445</v>
      </c>
      <c r="O187" s="98">
        <v>30.66</v>
      </c>
      <c r="P187" s="97">
        <v>30.66</v>
      </c>
      <c r="Q187" s="98" t="s">
        <v>9415</v>
      </c>
      <c r="R187" s="99">
        <f t="shared" si="7"/>
        <v>30.66</v>
      </c>
      <c r="S187" s="96" t="s">
        <v>10392</v>
      </c>
      <c r="T187" s="100">
        <v>22</v>
      </c>
      <c r="U187" s="101">
        <v>750</v>
      </c>
      <c r="V187" s="96" t="s">
        <v>9651</v>
      </c>
      <c r="W187" s="102"/>
    </row>
    <row r="188" spans="1:23">
      <c r="A188" s="89" t="s">
        <v>9995</v>
      </c>
      <c r="B188" s="102" t="s">
        <v>9996</v>
      </c>
      <c r="C188" s="101">
        <v>751</v>
      </c>
      <c r="D188" s="101" t="s">
        <v>10497</v>
      </c>
      <c r="E188" s="110" t="s">
        <v>10498</v>
      </c>
      <c r="F188" s="118" t="s">
        <v>22</v>
      </c>
      <c r="G188" s="101" t="s">
        <v>32</v>
      </c>
      <c r="H188" s="101" t="s">
        <v>27</v>
      </c>
      <c r="I188" s="110" t="s">
        <v>493</v>
      </c>
      <c r="J188" s="110" t="s">
        <v>27</v>
      </c>
      <c r="K188" s="101" t="s">
        <v>10206</v>
      </c>
      <c r="L188" s="96" t="s">
        <v>9999</v>
      </c>
      <c r="M188" s="112" t="s">
        <v>10499</v>
      </c>
      <c r="N188" s="96" t="s">
        <v>10500</v>
      </c>
      <c r="O188" s="98">
        <v>99</v>
      </c>
      <c r="P188" s="97">
        <v>99</v>
      </c>
      <c r="Q188" s="98" t="s">
        <v>9415</v>
      </c>
      <c r="R188" s="99">
        <f t="shared" si="7"/>
        <v>99</v>
      </c>
      <c r="S188" s="96" t="s">
        <v>7313</v>
      </c>
      <c r="T188" s="100">
        <v>22</v>
      </c>
      <c r="U188" s="101">
        <v>751</v>
      </c>
      <c r="V188" s="96" t="s">
        <v>10501</v>
      </c>
      <c r="W188" s="102"/>
    </row>
    <row r="189" spans="1:23">
      <c r="A189" s="89" t="s">
        <v>7186</v>
      </c>
      <c r="B189" s="102" t="s">
        <v>8754</v>
      </c>
      <c r="C189" s="91">
        <v>752</v>
      </c>
      <c r="D189" s="91" t="s">
        <v>10502</v>
      </c>
      <c r="E189" s="111" t="s">
        <v>10503</v>
      </c>
      <c r="F189" s="92" t="s">
        <v>22</v>
      </c>
      <c r="G189" s="91" t="s">
        <v>421</v>
      </c>
      <c r="H189" s="91" t="s">
        <v>110</v>
      </c>
      <c r="I189" s="111" t="s">
        <v>493</v>
      </c>
      <c r="J189" s="111" t="s">
        <v>110</v>
      </c>
      <c r="K189" s="91" t="s">
        <v>10206</v>
      </c>
      <c r="L189" s="96" t="s">
        <v>9655</v>
      </c>
      <c r="M189" s="112" t="s">
        <v>10346</v>
      </c>
      <c r="N189" s="96" t="s">
        <v>10347</v>
      </c>
      <c r="O189" s="98">
        <v>5.68</v>
      </c>
      <c r="P189" s="97">
        <v>5.68</v>
      </c>
      <c r="Q189" s="98" t="s">
        <v>9415</v>
      </c>
      <c r="R189" s="99">
        <f t="shared" si="7"/>
        <v>56.8</v>
      </c>
      <c r="S189" s="96" t="s">
        <v>10116</v>
      </c>
      <c r="T189" s="100">
        <v>22</v>
      </c>
      <c r="U189" s="101">
        <v>752</v>
      </c>
      <c r="V189" s="96" t="s">
        <v>9651</v>
      </c>
      <c r="W189" s="102"/>
    </row>
    <row r="190" spans="1:23">
      <c r="A190" s="89" t="s">
        <v>10354</v>
      </c>
      <c r="B190" s="102" t="s">
        <v>10355</v>
      </c>
      <c r="C190" s="101">
        <v>753</v>
      </c>
      <c r="D190" s="101" t="s">
        <v>10504</v>
      </c>
      <c r="E190" s="110" t="s">
        <v>10505</v>
      </c>
      <c r="F190" s="118" t="s">
        <v>22</v>
      </c>
      <c r="G190" s="101" t="s">
        <v>421</v>
      </c>
      <c r="H190" s="101" t="s">
        <v>16</v>
      </c>
      <c r="I190" s="110" t="s">
        <v>70</v>
      </c>
      <c r="J190" s="110" t="s">
        <v>16</v>
      </c>
      <c r="K190" s="101" t="s">
        <v>10206</v>
      </c>
      <c r="L190" s="96" t="s">
        <v>10358</v>
      </c>
      <c r="M190" s="112">
        <v>9800930</v>
      </c>
      <c r="N190" s="96" t="s">
        <v>10506</v>
      </c>
      <c r="O190" s="98">
        <v>24</v>
      </c>
      <c r="P190" s="97">
        <v>24</v>
      </c>
      <c r="Q190" s="98" t="s">
        <v>9415</v>
      </c>
      <c r="R190" s="99">
        <f t="shared" si="7"/>
        <v>48</v>
      </c>
      <c r="S190" s="96">
        <v>1</v>
      </c>
      <c r="T190" s="100">
        <v>22</v>
      </c>
      <c r="U190" s="101">
        <v>753</v>
      </c>
      <c r="V190" s="96"/>
      <c r="W190" s="102"/>
    </row>
    <row r="191" spans="1:23">
      <c r="A191" s="89" t="s">
        <v>7186</v>
      </c>
      <c r="B191" s="102" t="s">
        <v>8754</v>
      </c>
      <c r="C191" s="91">
        <v>754</v>
      </c>
      <c r="D191" s="91" t="s">
        <v>10507</v>
      </c>
      <c r="E191" s="111" t="s">
        <v>10508</v>
      </c>
      <c r="F191" s="92" t="s">
        <v>22</v>
      </c>
      <c r="G191" s="91" t="s">
        <v>421</v>
      </c>
      <c r="H191" s="91" t="s">
        <v>75</v>
      </c>
      <c r="I191" s="111" t="s">
        <v>493</v>
      </c>
      <c r="J191" s="111" t="s">
        <v>75</v>
      </c>
      <c r="K191" s="91" t="s">
        <v>10206</v>
      </c>
      <c r="L191" s="96" t="s">
        <v>9655</v>
      </c>
      <c r="M191" s="112" t="s">
        <v>10509</v>
      </c>
      <c r="N191" s="96" t="s">
        <v>10510</v>
      </c>
      <c r="O191" s="98">
        <v>13.37</v>
      </c>
      <c r="P191" s="97">
        <v>13.37</v>
      </c>
      <c r="Q191" s="98" t="s">
        <v>9415</v>
      </c>
      <c r="R191" s="99">
        <f t="shared" si="7"/>
        <v>66.849999999999994</v>
      </c>
      <c r="S191" s="96" t="s">
        <v>10116</v>
      </c>
      <c r="T191" s="100">
        <v>22</v>
      </c>
      <c r="U191" s="101">
        <v>754</v>
      </c>
      <c r="V191" s="96" t="s">
        <v>9651</v>
      </c>
      <c r="W191" s="102"/>
    </row>
    <row r="192" spans="1:23">
      <c r="A192" s="89" t="s">
        <v>7186</v>
      </c>
      <c r="B192" s="102" t="s">
        <v>8754</v>
      </c>
      <c r="C192" s="91">
        <v>755</v>
      </c>
      <c r="D192" s="91" t="s">
        <v>10511</v>
      </c>
      <c r="E192" s="111" t="s">
        <v>10512</v>
      </c>
      <c r="F192" s="92" t="s">
        <v>22</v>
      </c>
      <c r="G192" s="91" t="s">
        <v>421</v>
      </c>
      <c r="H192" s="91" t="s">
        <v>16</v>
      </c>
      <c r="I192" s="111" t="s">
        <v>493</v>
      </c>
      <c r="J192" s="111" t="s">
        <v>16</v>
      </c>
      <c r="K192" s="91" t="s">
        <v>10206</v>
      </c>
      <c r="L192" s="96" t="s">
        <v>9655</v>
      </c>
      <c r="M192" s="112" t="s">
        <v>10513</v>
      </c>
      <c r="N192" s="96" t="s">
        <v>10514</v>
      </c>
      <c r="O192" s="98">
        <v>14.38</v>
      </c>
      <c r="P192" s="97">
        <v>14.38</v>
      </c>
      <c r="Q192" s="98" t="s">
        <v>9415</v>
      </c>
      <c r="R192" s="99">
        <f t="shared" si="7"/>
        <v>28.76</v>
      </c>
      <c r="S192" s="96" t="s">
        <v>10392</v>
      </c>
      <c r="T192" s="100">
        <v>22</v>
      </c>
      <c r="U192" s="101">
        <v>755</v>
      </c>
      <c r="V192" s="96" t="s">
        <v>9651</v>
      </c>
      <c r="W192" s="102"/>
    </row>
    <row r="193" spans="1:23">
      <c r="A193" s="89" t="s">
        <v>5390</v>
      </c>
      <c r="B193" s="102" t="s">
        <v>9526</v>
      </c>
      <c r="C193" s="91">
        <v>756</v>
      </c>
      <c r="D193" s="91" t="s">
        <v>10515</v>
      </c>
      <c r="E193" s="111" t="s">
        <v>10516</v>
      </c>
      <c r="F193" s="92" t="s">
        <v>22</v>
      </c>
      <c r="G193" s="91" t="s">
        <v>421</v>
      </c>
      <c r="H193" s="91" t="s">
        <v>27</v>
      </c>
      <c r="I193" s="111" t="s">
        <v>113</v>
      </c>
      <c r="J193" s="111" t="s">
        <v>27</v>
      </c>
      <c r="K193" s="91" t="s">
        <v>10206</v>
      </c>
      <c r="L193" s="96" t="s">
        <v>9413</v>
      </c>
      <c r="M193" s="112" t="s">
        <v>10517</v>
      </c>
      <c r="N193" s="96" t="s">
        <v>10518</v>
      </c>
      <c r="O193" s="98">
        <v>56</v>
      </c>
      <c r="P193" s="97">
        <v>56</v>
      </c>
      <c r="Q193" s="98" t="s">
        <v>9415</v>
      </c>
      <c r="R193" s="99">
        <f t="shared" si="7"/>
        <v>56</v>
      </c>
      <c r="S193" s="96" t="s">
        <v>10519</v>
      </c>
      <c r="T193" s="100">
        <v>22</v>
      </c>
      <c r="U193" s="101">
        <v>756</v>
      </c>
      <c r="V193" s="96"/>
      <c r="W193" s="102"/>
    </row>
    <row r="194" spans="1:23">
      <c r="A194" s="89" t="s">
        <v>10052</v>
      </c>
      <c r="B194" s="102" t="s">
        <v>10053</v>
      </c>
      <c r="C194" s="101">
        <v>757</v>
      </c>
      <c r="D194" s="101" t="s">
        <v>10520</v>
      </c>
      <c r="E194" s="110" t="s">
        <v>10521</v>
      </c>
      <c r="F194" s="118" t="s">
        <v>22</v>
      </c>
      <c r="G194" s="101" t="s">
        <v>421</v>
      </c>
      <c r="H194" s="101" t="s">
        <v>110</v>
      </c>
      <c r="I194" s="110" t="s">
        <v>10522</v>
      </c>
      <c r="J194" s="110" t="s">
        <v>2729</v>
      </c>
      <c r="K194" s="101" t="s">
        <v>10206</v>
      </c>
      <c r="L194" s="96" t="s">
        <v>10523</v>
      </c>
      <c r="M194" s="112" t="s">
        <v>10524</v>
      </c>
      <c r="N194" s="96" t="s">
        <v>10525</v>
      </c>
      <c r="O194" s="98">
        <v>7.5</v>
      </c>
      <c r="P194" s="97">
        <v>7.5</v>
      </c>
      <c r="Q194" s="98" t="s">
        <v>9415</v>
      </c>
      <c r="R194" s="99">
        <f t="shared" si="7"/>
        <v>75</v>
      </c>
      <c r="S194" s="96" t="s">
        <v>9672</v>
      </c>
      <c r="T194" s="100">
        <v>22</v>
      </c>
      <c r="U194" s="101">
        <v>757</v>
      </c>
      <c r="V194" s="96"/>
      <c r="W194" s="102"/>
    </row>
    <row r="195" spans="1:23">
      <c r="A195" s="89" t="s">
        <v>10354</v>
      </c>
      <c r="B195" s="102" t="s">
        <v>10355</v>
      </c>
      <c r="C195" s="101">
        <v>758</v>
      </c>
      <c r="D195" s="101" t="s">
        <v>10526</v>
      </c>
      <c r="E195" s="110" t="s">
        <v>10527</v>
      </c>
      <c r="F195" s="118" t="s">
        <v>22</v>
      </c>
      <c r="G195" s="101" t="s">
        <v>421</v>
      </c>
      <c r="H195" s="101" t="s">
        <v>75</v>
      </c>
      <c r="I195" s="110" t="s">
        <v>70</v>
      </c>
      <c r="J195" s="110" t="s">
        <v>75</v>
      </c>
      <c r="K195" s="101" t="s">
        <v>10206</v>
      </c>
      <c r="L195" s="96" t="s">
        <v>10355</v>
      </c>
      <c r="M195" s="112">
        <v>4804150</v>
      </c>
      <c r="N195" s="96" t="s">
        <v>10528</v>
      </c>
      <c r="O195" s="98">
        <v>7.3</v>
      </c>
      <c r="P195" s="97">
        <v>7.3</v>
      </c>
      <c r="Q195" s="98" t="s">
        <v>9415</v>
      </c>
      <c r="R195" s="99">
        <f t="shared" si="7"/>
        <v>36.5</v>
      </c>
      <c r="S195" s="96">
        <v>1</v>
      </c>
      <c r="T195" s="100">
        <v>22</v>
      </c>
      <c r="U195" s="101">
        <v>758</v>
      </c>
      <c r="V195" s="96"/>
      <c r="W195" s="102"/>
    </row>
    <row r="196" spans="1:23">
      <c r="A196" s="89" t="s">
        <v>10052</v>
      </c>
      <c r="B196" s="102" t="s">
        <v>10053</v>
      </c>
      <c r="C196" s="101">
        <v>759</v>
      </c>
      <c r="D196" s="101" t="s">
        <v>10529</v>
      </c>
      <c r="E196" s="110" t="s">
        <v>10530</v>
      </c>
      <c r="F196" s="118" t="s">
        <v>22</v>
      </c>
      <c r="G196" s="101" t="s">
        <v>421</v>
      </c>
      <c r="H196" s="101" t="s">
        <v>27</v>
      </c>
      <c r="I196" s="110" t="s">
        <v>493</v>
      </c>
      <c r="J196" s="110" t="s">
        <v>27</v>
      </c>
      <c r="K196" s="101" t="s">
        <v>10206</v>
      </c>
      <c r="L196" s="96" t="s">
        <v>10531</v>
      </c>
      <c r="M196" s="112" t="s">
        <v>10532</v>
      </c>
      <c r="N196" s="96" t="s">
        <v>10533</v>
      </c>
      <c r="O196" s="98">
        <v>35</v>
      </c>
      <c r="P196" s="97">
        <v>35</v>
      </c>
      <c r="Q196" s="98" t="s">
        <v>9415</v>
      </c>
      <c r="R196" s="99">
        <f t="shared" si="7"/>
        <v>35</v>
      </c>
      <c r="S196" s="96" t="s">
        <v>10534</v>
      </c>
      <c r="T196" s="100">
        <v>22</v>
      </c>
      <c r="U196" s="101">
        <v>759</v>
      </c>
      <c r="V196" s="96"/>
      <c r="W196" s="102"/>
    </row>
    <row r="197" spans="1:23">
      <c r="A197" s="89" t="s">
        <v>7186</v>
      </c>
      <c r="B197" s="102" t="s">
        <v>8754</v>
      </c>
      <c r="C197" s="91">
        <v>760</v>
      </c>
      <c r="D197" s="91" t="s">
        <v>10535</v>
      </c>
      <c r="E197" s="111" t="s">
        <v>10536</v>
      </c>
      <c r="F197" s="92" t="s">
        <v>22</v>
      </c>
      <c r="G197" s="91" t="s">
        <v>421</v>
      </c>
      <c r="H197" s="91" t="s">
        <v>27</v>
      </c>
      <c r="I197" s="111" t="s">
        <v>493</v>
      </c>
      <c r="J197" s="111" t="s">
        <v>27</v>
      </c>
      <c r="K197" s="91" t="s">
        <v>10206</v>
      </c>
      <c r="L197" s="96" t="s">
        <v>9655</v>
      </c>
      <c r="M197" s="112" t="s">
        <v>10537</v>
      </c>
      <c r="N197" s="96" t="s">
        <v>10538</v>
      </c>
      <c r="O197" s="98">
        <v>61.03</v>
      </c>
      <c r="P197" s="97">
        <v>61.03</v>
      </c>
      <c r="Q197" s="98" t="s">
        <v>9415</v>
      </c>
      <c r="R197" s="99">
        <f t="shared" si="7"/>
        <v>61.03</v>
      </c>
      <c r="S197" s="96" t="s">
        <v>9783</v>
      </c>
      <c r="T197" s="100">
        <v>22</v>
      </c>
      <c r="U197" s="101">
        <v>760</v>
      </c>
      <c r="V197" s="96" t="s">
        <v>9651</v>
      </c>
      <c r="W197" s="102"/>
    </row>
    <row r="198" spans="1:23">
      <c r="A198" s="89" t="s">
        <v>7186</v>
      </c>
      <c r="B198" s="102" t="s">
        <v>8754</v>
      </c>
      <c r="C198" s="91">
        <v>761</v>
      </c>
      <c r="D198" s="91" t="s">
        <v>10539</v>
      </c>
      <c r="E198" s="111" t="s">
        <v>10540</v>
      </c>
      <c r="F198" s="92" t="s">
        <v>22</v>
      </c>
      <c r="G198" s="91" t="s">
        <v>421</v>
      </c>
      <c r="H198" s="91" t="s">
        <v>27</v>
      </c>
      <c r="I198" s="111" t="s">
        <v>493</v>
      </c>
      <c r="J198" s="111" t="s">
        <v>27</v>
      </c>
      <c r="K198" s="91" t="s">
        <v>10206</v>
      </c>
      <c r="L198" s="96" t="s">
        <v>9655</v>
      </c>
      <c r="M198" s="112" t="s">
        <v>10541</v>
      </c>
      <c r="N198" s="96" t="s">
        <v>10542</v>
      </c>
      <c r="O198" s="98">
        <v>110.54</v>
      </c>
      <c r="P198" s="97">
        <v>110.54</v>
      </c>
      <c r="Q198" s="98" t="s">
        <v>9415</v>
      </c>
      <c r="R198" s="99">
        <f t="shared" si="7"/>
        <v>110.54</v>
      </c>
      <c r="S198" s="96" t="s">
        <v>10470</v>
      </c>
      <c r="T198" s="100">
        <v>22</v>
      </c>
      <c r="U198" s="101">
        <v>761</v>
      </c>
      <c r="V198" s="96" t="s">
        <v>9651</v>
      </c>
      <c r="W198" s="102"/>
    </row>
    <row r="199" spans="1:23">
      <c r="A199" s="89" t="s">
        <v>4162</v>
      </c>
      <c r="B199" s="102" t="s">
        <v>8593</v>
      </c>
      <c r="C199" s="91">
        <v>762</v>
      </c>
      <c r="D199" s="91" t="s">
        <v>10543</v>
      </c>
      <c r="E199" s="111" t="s">
        <v>10544</v>
      </c>
      <c r="F199" s="92" t="s">
        <v>22</v>
      </c>
      <c r="G199" s="91" t="s">
        <v>59</v>
      </c>
      <c r="H199" s="91" t="s">
        <v>254</v>
      </c>
      <c r="I199" s="111" t="s">
        <v>70</v>
      </c>
      <c r="J199" s="111" t="s">
        <v>254</v>
      </c>
      <c r="K199" s="91" t="s">
        <v>10206</v>
      </c>
      <c r="L199" s="96" t="s">
        <v>10162</v>
      </c>
      <c r="M199" s="112">
        <v>15090046</v>
      </c>
      <c r="N199" s="96" t="s">
        <v>10545</v>
      </c>
      <c r="O199" s="98">
        <v>22.26</v>
      </c>
      <c r="P199" s="97">
        <f>O199*5</f>
        <v>111.30000000000001</v>
      </c>
      <c r="Q199" s="98" t="s">
        <v>9415</v>
      </c>
      <c r="R199" s="99">
        <f>O199*20</f>
        <v>445.20000000000005</v>
      </c>
      <c r="S199" s="96" t="s">
        <v>10546</v>
      </c>
      <c r="T199" s="100">
        <v>22</v>
      </c>
      <c r="U199" s="101">
        <v>762</v>
      </c>
      <c r="V199" s="96" t="s">
        <v>10547</v>
      </c>
      <c r="W199" s="102"/>
    </row>
    <row r="200" spans="1:23">
      <c r="A200" s="89" t="s">
        <v>1845</v>
      </c>
      <c r="B200" s="102" t="s">
        <v>9790</v>
      </c>
      <c r="C200" s="101">
        <v>763</v>
      </c>
      <c r="D200" s="101" t="s">
        <v>10548</v>
      </c>
      <c r="E200" s="110" t="s">
        <v>10549</v>
      </c>
      <c r="F200" s="118" t="s">
        <v>22</v>
      </c>
      <c r="G200" s="101" t="s">
        <v>421</v>
      </c>
      <c r="H200" s="101" t="s">
        <v>27</v>
      </c>
      <c r="I200" s="110" t="s">
        <v>493</v>
      </c>
      <c r="J200" s="110" t="s">
        <v>27</v>
      </c>
      <c r="K200" s="101" t="s">
        <v>10206</v>
      </c>
      <c r="L200" s="96" t="s">
        <v>10221</v>
      </c>
      <c r="M200" s="112">
        <v>489983</v>
      </c>
      <c r="N200" s="96" t="s">
        <v>10550</v>
      </c>
      <c r="O200" s="98">
        <v>63</v>
      </c>
      <c r="P200" s="97">
        <v>63</v>
      </c>
      <c r="Q200" s="98" t="s">
        <v>9415</v>
      </c>
      <c r="R200" s="99">
        <f t="shared" ref="R200:R263" si="8">O200*H200</f>
        <v>63</v>
      </c>
      <c r="S200" s="96" t="s">
        <v>10370</v>
      </c>
      <c r="T200" s="100">
        <v>22</v>
      </c>
      <c r="U200" s="101">
        <v>763</v>
      </c>
      <c r="V200" s="96"/>
      <c r="W200" s="102"/>
    </row>
    <row r="201" spans="1:23">
      <c r="A201" s="89" t="s">
        <v>7186</v>
      </c>
      <c r="B201" s="102" t="s">
        <v>8754</v>
      </c>
      <c r="C201" s="91">
        <v>764</v>
      </c>
      <c r="D201" s="91" t="s">
        <v>10551</v>
      </c>
      <c r="E201" s="111" t="s">
        <v>10552</v>
      </c>
      <c r="F201" s="92" t="s">
        <v>22</v>
      </c>
      <c r="G201" s="91" t="s">
        <v>421</v>
      </c>
      <c r="H201" s="91" t="s">
        <v>27</v>
      </c>
      <c r="I201" s="111" t="s">
        <v>493</v>
      </c>
      <c r="J201" s="111" t="s">
        <v>27</v>
      </c>
      <c r="K201" s="91" t="s">
        <v>10206</v>
      </c>
      <c r="L201" s="96" t="s">
        <v>9655</v>
      </c>
      <c r="M201" s="112" t="s">
        <v>10553</v>
      </c>
      <c r="N201" s="96" t="s">
        <v>10554</v>
      </c>
      <c r="O201" s="98">
        <v>25.17</v>
      </c>
      <c r="P201" s="97">
        <v>25.17</v>
      </c>
      <c r="Q201" s="98" t="s">
        <v>9415</v>
      </c>
      <c r="R201" s="99">
        <f t="shared" si="8"/>
        <v>25.17</v>
      </c>
      <c r="S201" s="96" t="s">
        <v>10392</v>
      </c>
      <c r="T201" s="100">
        <v>22</v>
      </c>
      <c r="U201" s="101">
        <v>764</v>
      </c>
      <c r="V201" s="96" t="s">
        <v>9651</v>
      </c>
      <c r="W201" s="102"/>
    </row>
    <row r="202" spans="1:23">
      <c r="A202" s="89" t="s">
        <v>5390</v>
      </c>
      <c r="B202" s="102" t="s">
        <v>9526</v>
      </c>
      <c r="C202" s="91">
        <v>765</v>
      </c>
      <c r="D202" s="91" t="s">
        <v>10555</v>
      </c>
      <c r="E202" s="111" t="s">
        <v>10556</v>
      </c>
      <c r="F202" s="92" t="s">
        <v>22</v>
      </c>
      <c r="G202" s="91" t="s">
        <v>59</v>
      </c>
      <c r="H202" s="91" t="s">
        <v>27</v>
      </c>
      <c r="I202" s="111" t="s">
        <v>423</v>
      </c>
      <c r="J202" s="111" t="s">
        <v>27</v>
      </c>
      <c r="K202" s="91" t="s">
        <v>10206</v>
      </c>
      <c r="L202" s="96" t="s">
        <v>9413</v>
      </c>
      <c r="M202" s="112" t="s">
        <v>10557</v>
      </c>
      <c r="N202" s="96" t="s">
        <v>10558</v>
      </c>
      <c r="O202" s="98">
        <v>35</v>
      </c>
      <c r="P202" s="97">
        <v>35</v>
      </c>
      <c r="Q202" s="98" t="s">
        <v>9415</v>
      </c>
      <c r="R202" s="99">
        <f t="shared" si="8"/>
        <v>35</v>
      </c>
      <c r="S202" s="96" t="s">
        <v>10559</v>
      </c>
      <c r="T202" s="100">
        <v>22</v>
      </c>
      <c r="U202" s="101">
        <v>765</v>
      </c>
      <c r="V202" s="96"/>
      <c r="W202" s="102"/>
    </row>
    <row r="203" spans="1:23">
      <c r="A203" s="89" t="s">
        <v>7186</v>
      </c>
      <c r="B203" s="102" t="s">
        <v>8754</v>
      </c>
      <c r="C203" s="91">
        <v>766</v>
      </c>
      <c r="D203" s="91" t="s">
        <v>10560</v>
      </c>
      <c r="E203" s="111" t="s">
        <v>10561</v>
      </c>
      <c r="F203" s="92" t="s">
        <v>22</v>
      </c>
      <c r="G203" s="91" t="s">
        <v>59</v>
      </c>
      <c r="H203" s="91" t="s">
        <v>27</v>
      </c>
      <c r="I203" s="111" t="s">
        <v>493</v>
      </c>
      <c r="J203" s="111" t="s">
        <v>27</v>
      </c>
      <c r="K203" s="91" t="s">
        <v>10206</v>
      </c>
      <c r="L203" s="96" t="s">
        <v>9647</v>
      </c>
      <c r="M203" s="112" t="s">
        <v>10562</v>
      </c>
      <c r="N203" s="96" t="s">
        <v>9649</v>
      </c>
      <c r="O203" s="98">
        <v>323.08</v>
      </c>
      <c r="P203" s="97">
        <v>323.08</v>
      </c>
      <c r="Q203" s="98" t="s">
        <v>9415</v>
      </c>
      <c r="R203" s="99">
        <f t="shared" si="8"/>
        <v>323.08</v>
      </c>
      <c r="S203" s="96" t="s">
        <v>10563</v>
      </c>
      <c r="T203" s="100">
        <v>22</v>
      </c>
      <c r="U203" s="101">
        <v>766</v>
      </c>
      <c r="V203" s="96" t="s">
        <v>9651</v>
      </c>
      <c r="W203" s="102"/>
    </row>
    <row r="204" spans="1:23">
      <c r="A204" s="89" t="s">
        <v>5390</v>
      </c>
      <c r="B204" s="102" t="s">
        <v>9526</v>
      </c>
      <c r="C204" s="91">
        <v>767</v>
      </c>
      <c r="D204" s="91" t="s">
        <v>10564</v>
      </c>
      <c r="E204" s="111" t="s">
        <v>10565</v>
      </c>
      <c r="F204" s="92" t="s">
        <v>22</v>
      </c>
      <c r="G204" s="91" t="s">
        <v>421</v>
      </c>
      <c r="H204" s="91" t="s">
        <v>27</v>
      </c>
      <c r="I204" s="111" t="s">
        <v>493</v>
      </c>
      <c r="J204" s="111" t="s">
        <v>27</v>
      </c>
      <c r="K204" s="91" t="s">
        <v>10206</v>
      </c>
      <c r="L204" s="96" t="s">
        <v>9413</v>
      </c>
      <c r="M204" s="112" t="s">
        <v>10566</v>
      </c>
      <c r="N204" s="96" t="s">
        <v>10567</v>
      </c>
      <c r="O204" s="98">
        <v>155</v>
      </c>
      <c r="P204" s="97">
        <v>155</v>
      </c>
      <c r="Q204" s="98" t="s">
        <v>9415</v>
      </c>
      <c r="R204" s="99">
        <f t="shared" si="8"/>
        <v>155</v>
      </c>
      <c r="S204" s="96" t="s">
        <v>10568</v>
      </c>
      <c r="T204" s="100">
        <v>22</v>
      </c>
      <c r="U204" s="101">
        <v>767</v>
      </c>
      <c r="V204" s="96"/>
      <c r="W204" s="102"/>
    </row>
    <row r="205" spans="1:23">
      <c r="A205" s="89" t="s">
        <v>9995</v>
      </c>
      <c r="B205" s="102" t="s">
        <v>9996</v>
      </c>
      <c r="C205" s="101">
        <v>768</v>
      </c>
      <c r="D205" s="101" t="s">
        <v>10569</v>
      </c>
      <c r="E205" s="110" t="s">
        <v>10570</v>
      </c>
      <c r="F205" s="118" t="s">
        <v>22</v>
      </c>
      <c r="G205" s="101" t="s">
        <v>421</v>
      </c>
      <c r="H205" s="101" t="s">
        <v>75</v>
      </c>
      <c r="I205" s="110" t="s">
        <v>493</v>
      </c>
      <c r="J205" s="110" t="s">
        <v>75</v>
      </c>
      <c r="K205" s="101" t="s">
        <v>10206</v>
      </c>
      <c r="L205" s="96" t="s">
        <v>9999</v>
      </c>
      <c r="M205" s="112" t="s">
        <v>10571</v>
      </c>
      <c r="N205" s="96" t="s">
        <v>10572</v>
      </c>
      <c r="O205" s="98">
        <v>55</v>
      </c>
      <c r="P205" s="97">
        <v>55</v>
      </c>
      <c r="Q205" s="98" t="s">
        <v>9415</v>
      </c>
      <c r="R205" s="99">
        <f t="shared" si="8"/>
        <v>275</v>
      </c>
      <c r="S205" s="96" t="s">
        <v>9644</v>
      </c>
      <c r="T205" s="100">
        <v>22</v>
      </c>
      <c r="U205" s="101">
        <v>768</v>
      </c>
      <c r="V205" s="96" t="s">
        <v>10573</v>
      </c>
      <c r="W205" s="102"/>
    </row>
    <row r="206" spans="1:23">
      <c r="A206" s="89" t="s">
        <v>1845</v>
      </c>
      <c r="B206" s="102" t="s">
        <v>9790</v>
      </c>
      <c r="C206" s="101">
        <v>769</v>
      </c>
      <c r="D206" s="101" t="s">
        <v>10574</v>
      </c>
      <c r="E206" s="110" t="s">
        <v>10575</v>
      </c>
      <c r="F206" s="118" t="s">
        <v>22</v>
      </c>
      <c r="G206" s="101" t="s">
        <v>59</v>
      </c>
      <c r="H206" s="101" t="s">
        <v>16</v>
      </c>
      <c r="I206" s="110" t="s">
        <v>603</v>
      </c>
      <c r="J206" s="110" t="s">
        <v>16</v>
      </c>
      <c r="K206" s="101" t="s">
        <v>10206</v>
      </c>
      <c r="L206" s="96" t="s">
        <v>10221</v>
      </c>
      <c r="M206" s="112">
        <v>451503</v>
      </c>
      <c r="N206" s="96" t="s">
        <v>10576</v>
      </c>
      <c r="O206" s="98">
        <v>7</v>
      </c>
      <c r="P206" s="97">
        <f>O206/4</f>
        <v>1.75</v>
      </c>
      <c r="Q206" s="98" t="s">
        <v>9415</v>
      </c>
      <c r="R206" s="99">
        <f t="shared" si="8"/>
        <v>14</v>
      </c>
      <c r="S206" s="96" t="s">
        <v>7313</v>
      </c>
      <c r="T206" s="100">
        <v>22</v>
      </c>
      <c r="U206" s="101">
        <v>769</v>
      </c>
      <c r="V206" s="96"/>
      <c r="W206" s="102"/>
    </row>
    <row r="207" spans="1:23">
      <c r="A207" s="89" t="s">
        <v>9995</v>
      </c>
      <c r="B207" s="102" t="s">
        <v>9996</v>
      </c>
      <c r="C207" s="101">
        <v>770</v>
      </c>
      <c r="D207" s="101" t="s">
        <v>10577</v>
      </c>
      <c r="E207" s="110" t="s">
        <v>10578</v>
      </c>
      <c r="F207" s="118" t="s">
        <v>22</v>
      </c>
      <c r="G207" s="101" t="s">
        <v>59</v>
      </c>
      <c r="H207" s="101" t="s">
        <v>254</v>
      </c>
      <c r="I207" s="110" t="s">
        <v>493</v>
      </c>
      <c r="J207" s="110" t="s">
        <v>254</v>
      </c>
      <c r="K207" s="101" t="s">
        <v>10206</v>
      </c>
      <c r="L207" s="96" t="s">
        <v>10579</v>
      </c>
      <c r="M207" s="112" t="s">
        <v>10580</v>
      </c>
      <c r="N207" s="96" t="s">
        <v>10581</v>
      </c>
      <c r="O207" s="98">
        <v>49</v>
      </c>
      <c r="P207" s="97">
        <v>49</v>
      </c>
      <c r="Q207" s="98" t="s">
        <v>9415</v>
      </c>
      <c r="R207" s="99">
        <f t="shared" si="8"/>
        <v>196</v>
      </c>
      <c r="S207" s="96" t="s">
        <v>9841</v>
      </c>
      <c r="T207" s="100">
        <v>22</v>
      </c>
      <c r="U207" s="101">
        <v>770</v>
      </c>
      <c r="V207" s="96" t="s">
        <v>10582</v>
      </c>
      <c r="W207" s="102"/>
    </row>
    <row r="208" spans="1:23">
      <c r="A208" s="89" t="s">
        <v>1845</v>
      </c>
      <c r="B208" s="102" t="s">
        <v>9790</v>
      </c>
      <c r="C208" s="101">
        <v>771</v>
      </c>
      <c r="D208" s="101" t="s">
        <v>10583</v>
      </c>
      <c r="E208" s="110" t="s">
        <v>10584</v>
      </c>
      <c r="F208" s="118" t="s">
        <v>22</v>
      </c>
      <c r="G208" s="101" t="s">
        <v>59</v>
      </c>
      <c r="H208" s="101" t="s">
        <v>75</v>
      </c>
      <c r="I208" s="110" t="s">
        <v>493</v>
      </c>
      <c r="J208" s="110" t="s">
        <v>75</v>
      </c>
      <c r="K208" s="101" t="s">
        <v>10206</v>
      </c>
      <c r="L208" s="96" t="s">
        <v>10585</v>
      </c>
      <c r="M208" s="112" t="s">
        <v>10586</v>
      </c>
      <c r="N208" s="96" t="s">
        <v>10587</v>
      </c>
      <c r="O208" s="98">
        <v>643.12</v>
      </c>
      <c r="P208" s="97">
        <v>643.12</v>
      </c>
      <c r="Q208" s="98" t="s">
        <v>9415</v>
      </c>
      <c r="R208" s="99">
        <f t="shared" si="8"/>
        <v>3215.6</v>
      </c>
      <c r="S208" s="96" t="s">
        <v>9644</v>
      </c>
      <c r="T208" s="100">
        <v>22</v>
      </c>
      <c r="U208" s="101">
        <v>771</v>
      </c>
      <c r="V208" s="96"/>
      <c r="W208" s="102"/>
    </row>
    <row r="209" spans="1:23">
      <c r="A209" s="89" t="s">
        <v>7186</v>
      </c>
      <c r="B209" s="102" t="s">
        <v>8754</v>
      </c>
      <c r="C209" s="91">
        <v>772</v>
      </c>
      <c r="D209" s="91" t="s">
        <v>10588</v>
      </c>
      <c r="E209" s="111" t="s">
        <v>10589</v>
      </c>
      <c r="F209" s="92" t="s">
        <v>22</v>
      </c>
      <c r="G209" s="91" t="s">
        <v>59</v>
      </c>
      <c r="H209" s="91" t="s">
        <v>16</v>
      </c>
      <c r="I209" s="111" t="s">
        <v>603</v>
      </c>
      <c r="J209" s="111" t="s">
        <v>16</v>
      </c>
      <c r="K209" s="91" t="s">
        <v>10206</v>
      </c>
      <c r="L209" s="96" t="s">
        <v>9655</v>
      </c>
      <c r="M209" s="112" t="s">
        <v>10590</v>
      </c>
      <c r="N209" s="96" t="s">
        <v>10589</v>
      </c>
      <c r="O209" s="98">
        <v>18.18</v>
      </c>
      <c r="P209" s="97">
        <v>18.18</v>
      </c>
      <c r="Q209" s="98" t="s">
        <v>9415</v>
      </c>
      <c r="R209" s="99">
        <f t="shared" si="8"/>
        <v>36.36</v>
      </c>
      <c r="S209" s="96" t="s">
        <v>9650</v>
      </c>
      <c r="T209" s="100">
        <v>22</v>
      </c>
      <c r="U209" s="101">
        <v>772</v>
      </c>
      <c r="V209" s="96" t="s">
        <v>9651</v>
      </c>
      <c r="W209" s="102"/>
    </row>
    <row r="210" spans="1:23">
      <c r="A210" s="89" t="s">
        <v>1845</v>
      </c>
      <c r="B210" s="102" t="s">
        <v>9790</v>
      </c>
      <c r="C210" s="101">
        <v>773</v>
      </c>
      <c r="D210" s="101" t="s">
        <v>10591</v>
      </c>
      <c r="E210" s="110" t="s">
        <v>10592</v>
      </c>
      <c r="F210" s="118" t="s">
        <v>22</v>
      </c>
      <c r="G210" s="101" t="s">
        <v>59</v>
      </c>
      <c r="H210" s="101" t="s">
        <v>27</v>
      </c>
      <c r="I210" s="110" t="s">
        <v>493</v>
      </c>
      <c r="J210" s="110" t="s">
        <v>27</v>
      </c>
      <c r="K210" s="101" t="s">
        <v>10206</v>
      </c>
      <c r="L210" s="96" t="s">
        <v>10418</v>
      </c>
      <c r="M210" s="112" t="s">
        <v>10593</v>
      </c>
      <c r="N210" s="96" t="s">
        <v>10594</v>
      </c>
      <c r="O210" s="98">
        <v>81.97</v>
      </c>
      <c r="P210" s="97">
        <v>81.97</v>
      </c>
      <c r="Q210" s="98" t="s">
        <v>9415</v>
      </c>
      <c r="R210" s="99">
        <f t="shared" si="8"/>
        <v>81.97</v>
      </c>
      <c r="S210" s="96" t="s">
        <v>10421</v>
      </c>
      <c r="T210" s="100">
        <v>22</v>
      </c>
      <c r="U210" s="101">
        <v>773</v>
      </c>
      <c r="V210" s="96"/>
      <c r="W210" s="102"/>
    </row>
    <row r="211" spans="1:23">
      <c r="A211" s="89" t="s">
        <v>1845</v>
      </c>
      <c r="B211" s="102" t="s">
        <v>9790</v>
      </c>
      <c r="C211" s="101">
        <v>774</v>
      </c>
      <c r="D211" s="101" t="s">
        <v>10595</v>
      </c>
      <c r="E211" s="110" t="s">
        <v>10596</v>
      </c>
      <c r="F211" s="118" t="s">
        <v>22</v>
      </c>
      <c r="G211" s="101" t="s">
        <v>59</v>
      </c>
      <c r="H211" s="101" t="s">
        <v>27</v>
      </c>
      <c r="I211" s="110" t="s">
        <v>493</v>
      </c>
      <c r="J211" s="110" t="s">
        <v>27</v>
      </c>
      <c r="K211" s="101" t="s">
        <v>10206</v>
      </c>
      <c r="L211" s="96" t="s">
        <v>10221</v>
      </c>
      <c r="M211" s="112">
        <v>373908</v>
      </c>
      <c r="N211" s="96" t="s">
        <v>10597</v>
      </c>
      <c r="O211" s="98">
        <v>57</v>
      </c>
      <c r="P211" s="97">
        <v>57</v>
      </c>
      <c r="Q211" s="98" t="s">
        <v>9415</v>
      </c>
      <c r="R211" s="99">
        <f t="shared" si="8"/>
        <v>57</v>
      </c>
      <c r="S211" s="96" t="s">
        <v>10598</v>
      </c>
      <c r="T211" s="100">
        <v>22</v>
      </c>
      <c r="U211" s="101">
        <v>774</v>
      </c>
      <c r="V211" s="96"/>
      <c r="W211" s="102"/>
    </row>
    <row r="212" spans="1:23">
      <c r="A212" s="89" t="s">
        <v>7186</v>
      </c>
      <c r="B212" s="102" t="s">
        <v>8754</v>
      </c>
      <c r="C212" s="91">
        <v>775</v>
      </c>
      <c r="D212" s="91" t="s">
        <v>10599</v>
      </c>
      <c r="E212" s="111" t="s">
        <v>10600</v>
      </c>
      <c r="F212" s="92" t="s">
        <v>22</v>
      </c>
      <c r="G212" s="91" t="s">
        <v>59</v>
      </c>
      <c r="H212" s="91" t="s">
        <v>27</v>
      </c>
      <c r="I212" s="111" t="s">
        <v>493</v>
      </c>
      <c r="J212" s="111" t="s">
        <v>27</v>
      </c>
      <c r="K212" s="91" t="s">
        <v>10206</v>
      </c>
      <c r="L212" s="96" t="s">
        <v>9655</v>
      </c>
      <c r="M212" s="112" t="s">
        <v>10601</v>
      </c>
      <c r="N212" s="96" t="s">
        <v>10602</v>
      </c>
      <c r="O212" s="98">
        <v>38.06</v>
      </c>
      <c r="P212" s="97">
        <v>38.06</v>
      </c>
      <c r="Q212" s="98" t="s">
        <v>9415</v>
      </c>
      <c r="R212" s="99">
        <f t="shared" si="8"/>
        <v>38.06</v>
      </c>
      <c r="S212" s="96" t="s">
        <v>10392</v>
      </c>
      <c r="T212" s="100">
        <v>22</v>
      </c>
      <c r="U212" s="101">
        <v>775</v>
      </c>
      <c r="V212" s="96" t="s">
        <v>9651</v>
      </c>
      <c r="W212" s="102"/>
    </row>
    <row r="213" spans="1:23">
      <c r="A213" s="89" t="s">
        <v>7186</v>
      </c>
      <c r="B213" s="102" t="s">
        <v>8754</v>
      </c>
      <c r="C213" s="91">
        <v>776</v>
      </c>
      <c r="D213" s="91" t="s">
        <v>10603</v>
      </c>
      <c r="E213" s="111" t="s">
        <v>10604</v>
      </c>
      <c r="F213" s="92" t="s">
        <v>22</v>
      </c>
      <c r="G213" s="91" t="s">
        <v>59</v>
      </c>
      <c r="H213" s="91" t="s">
        <v>16</v>
      </c>
      <c r="I213" s="111" t="s">
        <v>493</v>
      </c>
      <c r="J213" s="111" t="s">
        <v>16</v>
      </c>
      <c r="K213" s="91" t="s">
        <v>10206</v>
      </c>
      <c r="L213" s="96" t="s">
        <v>9655</v>
      </c>
      <c r="M213" s="112" t="s">
        <v>10605</v>
      </c>
      <c r="N213" s="96" t="s">
        <v>10606</v>
      </c>
      <c r="O213" s="98">
        <v>32.770000000000003</v>
      </c>
      <c r="P213" s="97">
        <v>32.770000000000003</v>
      </c>
      <c r="Q213" s="98" t="s">
        <v>9415</v>
      </c>
      <c r="R213" s="99">
        <f t="shared" si="8"/>
        <v>65.540000000000006</v>
      </c>
      <c r="S213" s="96" t="s">
        <v>10392</v>
      </c>
      <c r="T213" s="100">
        <v>22</v>
      </c>
      <c r="U213" s="101">
        <v>776</v>
      </c>
      <c r="V213" s="96" t="s">
        <v>9651</v>
      </c>
      <c r="W213" s="102"/>
    </row>
    <row r="214" spans="1:23">
      <c r="A214" s="89" t="s">
        <v>7186</v>
      </c>
      <c r="B214" s="102" t="s">
        <v>8754</v>
      </c>
      <c r="C214" s="91">
        <v>777</v>
      </c>
      <c r="D214" s="91" t="s">
        <v>10607</v>
      </c>
      <c r="E214" s="111" t="s">
        <v>10608</v>
      </c>
      <c r="F214" s="92" t="s">
        <v>22</v>
      </c>
      <c r="G214" s="91" t="s">
        <v>59</v>
      </c>
      <c r="H214" s="91" t="s">
        <v>27</v>
      </c>
      <c r="I214" s="111" t="s">
        <v>493</v>
      </c>
      <c r="J214" s="111" t="s">
        <v>27</v>
      </c>
      <c r="K214" s="91" t="s">
        <v>10206</v>
      </c>
      <c r="L214" s="96" t="s">
        <v>10376</v>
      </c>
      <c r="M214" s="112" t="s">
        <v>10609</v>
      </c>
      <c r="N214" s="96" t="s">
        <v>10610</v>
      </c>
      <c r="O214" s="98">
        <v>63.46</v>
      </c>
      <c r="P214" s="97">
        <v>63.46</v>
      </c>
      <c r="Q214" s="98" t="s">
        <v>9415</v>
      </c>
      <c r="R214" s="99">
        <f t="shared" si="8"/>
        <v>63.46</v>
      </c>
      <c r="S214" s="96" t="s">
        <v>10392</v>
      </c>
      <c r="T214" s="100">
        <v>22</v>
      </c>
      <c r="U214" s="101">
        <v>777</v>
      </c>
      <c r="V214" s="96" t="s">
        <v>9651</v>
      </c>
      <c r="W214" s="102"/>
    </row>
    <row r="215" spans="1:23">
      <c r="A215" s="89" t="s">
        <v>1845</v>
      </c>
      <c r="B215" s="102" t="s">
        <v>9790</v>
      </c>
      <c r="C215" s="101">
        <v>778</v>
      </c>
      <c r="D215" s="101" t="s">
        <v>10611</v>
      </c>
      <c r="E215" s="110" t="s">
        <v>10612</v>
      </c>
      <c r="F215" s="118" t="s">
        <v>22</v>
      </c>
      <c r="G215" s="101" t="s">
        <v>32</v>
      </c>
      <c r="H215" s="101" t="s">
        <v>27</v>
      </c>
      <c r="I215" s="110" t="s">
        <v>493</v>
      </c>
      <c r="J215" s="110" t="s">
        <v>27</v>
      </c>
      <c r="K215" s="101" t="s">
        <v>10206</v>
      </c>
      <c r="L215" s="96" t="s">
        <v>10221</v>
      </c>
      <c r="M215" s="112">
        <v>484704</v>
      </c>
      <c r="N215" s="96" t="s">
        <v>10613</v>
      </c>
      <c r="O215" s="98">
        <v>15</v>
      </c>
      <c r="P215" s="97">
        <v>15</v>
      </c>
      <c r="Q215" s="98" t="s">
        <v>9415</v>
      </c>
      <c r="R215" s="99">
        <f t="shared" si="8"/>
        <v>15</v>
      </c>
      <c r="S215" s="96" t="s">
        <v>7313</v>
      </c>
      <c r="T215" s="100">
        <v>22</v>
      </c>
      <c r="U215" s="101">
        <v>778</v>
      </c>
      <c r="V215" s="96"/>
      <c r="W215" s="102"/>
    </row>
    <row r="216" spans="1:23">
      <c r="A216" s="89" t="s">
        <v>1845</v>
      </c>
      <c r="B216" s="102" t="s">
        <v>9790</v>
      </c>
      <c r="C216" s="101">
        <v>779</v>
      </c>
      <c r="D216" s="101" t="s">
        <v>10614</v>
      </c>
      <c r="E216" s="110" t="s">
        <v>10615</v>
      </c>
      <c r="F216" s="118" t="s">
        <v>22</v>
      </c>
      <c r="G216" s="101" t="s">
        <v>32</v>
      </c>
      <c r="H216" s="101" t="s">
        <v>27</v>
      </c>
      <c r="I216" s="110" t="s">
        <v>493</v>
      </c>
      <c r="J216" s="110" t="s">
        <v>27</v>
      </c>
      <c r="K216" s="101" t="s">
        <v>10206</v>
      </c>
      <c r="L216" s="96" t="s">
        <v>10585</v>
      </c>
      <c r="M216" s="112" t="s">
        <v>10616</v>
      </c>
      <c r="N216" s="96" t="s">
        <v>10617</v>
      </c>
      <c r="O216" s="98">
        <v>75.760000000000005</v>
      </c>
      <c r="P216" s="97">
        <v>75.760000000000005</v>
      </c>
      <c r="Q216" s="98" t="s">
        <v>9415</v>
      </c>
      <c r="R216" s="99">
        <f t="shared" si="8"/>
        <v>75.760000000000005</v>
      </c>
      <c r="S216" s="96" t="s">
        <v>7313</v>
      </c>
      <c r="T216" s="100">
        <v>22</v>
      </c>
      <c r="U216" s="101">
        <v>779</v>
      </c>
      <c r="V216" s="96"/>
      <c r="W216" s="102"/>
    </row>
    <row r="217" spans="1:23">
      <c r="A217" s="89" t="s">
        <v>1845</v>
      </c>
      <c r="B217" s="102" t="s">
        <v>9790</v>
      </c>
      <c r="C217" s="101">
        <v>780</v>
      </c>
      <c r="D217" s="101" t="s">
        <v>10618</v>
      </c>
      <c r="E217" s="110" t="s">
        <v>10619</v>
      </c>
      <c r="F217" s="118" t="s">
        <v>22</v>
      </c>
      <c r="G217" s="101" t="s">
        <v>32</v>
      </c>
      <c r="H217" s="101" t="s">
        <v>27</v>
      </c>
      <c r="I217" s="110" t="s">
        <v>493</v>
      </c>
      <c r="J217" s="110" t="s">
        <v>27</v>
      </c>
      <c r="K217" s="101" t="s">
        <v>10206</v>
      </c>
      <c r="L217" s="96" t="s">
        <v>10585</v>
      </c>
      <c r="M217" s="112" t="s">
        <v>10620</v>
      </c>
      <c r="N217" s="96" t="s">
        <v>10621</v>
      </c>
      <c r="O217" s="98">
        <v>26.58</v>
      </c>
      <c r="P217" s="97">
        <v>26.58</v>
      </c>
      <c r="Q217" s="98" t="s">
        <v>9415</v>
      </c>
      <c r="R217" s="99">
        <f t="shared" si="8"/>
        <v>26.58</v>
      </c>
      <c r="S217" s="96" t="s">
        <v>10622</v>
      </c>
      <c r="T217" s="100">
        <v>22</v>
      </c>
      <c r="U217" s="101">
        <v>780</v>
      </c>
      <c r="V217" s="96"/>
      <c r="W217" s="102"/>
    </row>
    <row r="218" spans="1:23">
      <c r="A218" s="89" t="s">
        <v>7186</v>
      </c>
      <c r="B218" s="102" t="s">
        <v>8754</v>
      </c>
      <c r="C218" s="91">
        <v>781</v>
      </c>
      <c r="D218" s="91" t="s">
        <v>10623</v>
      </c>
      <c r="E218" s="111" t="s">
        <v>10624</v>
      </c>
      <c r="F218" s="92" t="s">
        <v>22</v>
      </c>
      <c r="G218" s="91" t="s">
        <v>59</v>
      </c>
      <c r="H218" s="91" t="s">
        <v>27</v>
      </c>
      <c r="I218" s="111" t="s">
        <v>493</v>
      </c>
      <c r="J218" s="111" t="s">
        <v>27</v>
      </c>
      <c r="K218" s="91" t="s">
        <v>10206</v>
      </c>
      <c r="L218" s="96" t="s">
        <v>10625</v>
      </c>
      <c r="M218" s="112" t="s">
        <v>10626</v>
      </c>
      <c r="N218" s="96" t="s">
        <v>10627</v>
      </c>
      <c r="O218" s="98">
        <v>100.38</v>
      </c>
      <c r="P218" s="97">
        <v>100.38</v>
      </c>
      <c r="Q218" s="98" t="s">
        <v>9415</v>
      </c>
      <c r="R218" s="99">
        <f t="shared" si="8"/>
        <v>100.38</v>
      </c>
      <c r="S218" s="96" t="s">
        <v>10392</v>
      </c>
      <c r="T218" s="100">
        <v>22</v>
      </c>
      <c r="U218" s="101">
        <v>781</v>
      </c>
      <c r="V218" s="96" t="s">
        <v>9651</v>
      </c>
      <c r="W218" s="102"/>
    </row>
    <row r="219" spans="1:23">
      <c r="A219" s="89" t="s">
        <v>1845</v>
      </c>
      <c r="B219" s="102" t="s">
        <v>9790</v>
      </c>
      <c r="C219" s="101">
        <v>782</v>
      </c>
      <c r="D219" s="101" t="s">
        <v>10628</v>
      </c>
      <c r="E219" s="110" t="s">
        <v>10629</v>
      </c>
      <c r="F219" s="118" t="s">
        <v>22</v>
      </c>
      <c r="G219" s="101" t="s">
        <v>421</v>
      </c>
      <c r="H219" s="101">
        <v>608</v>
      </c>
      <c r="I219" s="110" t="s">
        <v>10630</v>
      </c>
      <c r="J219" s="110" t="s">
        <v>10631</v>
      </c>
      <c r="K219" s="101" t="s">
        <v>10206</v>
      </c>
      <c r="L219" s="96" t="s">
        <v>10221</v>
      </c>
      <c r="M219" s="112">
        <v>308644</v>
      </c>
      <c r="N219" s="96" t="s">
        <v>10632</v>
      </c>
      <c r="O219" s="98">
        <v>14.8</v>
      </c>
      <c r="P219" s="97">
        <v>14.8</v>
      </c>
      <c r="Q219" s="98" t="s">
        <v>9415</v>
      </c>
      <c r="R219" s="99">
        <f t="shared" si="8"/>
        <v>8998.4</v>
      </c>
      <c r="S219" s="96" t="s">
        <v>10180</v>
      </c>
      <c r="T219" s="100">
        <v>22</v>
      </c>
      <c r="U219" s="101">
        <v>782</v>
      </c>
      <c r="V219" s="96"/>
      <c r="W219" s="102"/>
    </row>
    <row r="220" spans="1:23">
      <c r="A220" s="89" t="s">
        <v>1845</v>
      </c>
      <c r="B220" s="102" t="s">
        <v>9790</v>
      </c>
      <c r="C220" s="101">
        <v>783</v>
      </c>
      <c r="D220" s="101" t="s">
        <v>10633</v>
      </c>
      <c r="E220" s="110" t="s">
        <v>10634</v>
      </c>
      <c r="F220" s="118" t="s">
        <v>22</v>
      </c>
      <c r="G220" s="101" t="s">
        <v>421</v>
      </c>
      <c r="H220" s="101" t="s">
        <v>75</v>
      </c>
      <c r="I220" s="110" t="s">
        <v>3265</v>
      </c>
      <c r="J220" s="110" t="s">
        <v>75</v>
      </c>
      <c r="K220" s="101" t="s">
        <v>10206</v>
      </c>
      <c r="L220" s="96" t="s">
        <v>10221</v>
      </c>
      <c r="M220" s="112">
        <v>529141</v>
      </c>
      <c r="N220" s="96" t="s">
        <v>10635</v>
      </c>
      <c r="O220" s="98">
        <v>66</v>
      </c>
      <c r="P220" s="97">
        <v>66</v>
      </c>
      <c r="Q220" s="98" t="s">
        <v>9415</v>
      </c>
      <c r="R220" s="99">
        <f t="shared" si="8"/>
        <v>330</v>
      </c>
      <c r="S220" s="96" t="s">
        <v>10636</v>
      </c>
      <c r="T220" s="100">
        <v>22</v>
      </c>
      <c r="U220" s="101">
        <v>783</v>
      </c>
      <c r="V220" s="96"/>
      <c r="W220" s="102"/>
    </row>
    <row r="221" spans="1:23">
      <c r="A221" s="89" t="s">
        <v>5390</v>
      </c>
      <c r="B221" s="102" t="s">
        <v>9526</v>
      </c>
      <c r="C221" s="91">
        <v>784</v>
      </c>
      <c r="D221" s="91" t="s">
        <v>10637</v>
      </c>
      <c r="E221" s="111" t="s">
        <v>10638</v>
      </c>
      <c r="F221" s="92" t="s">
        <v>22</v>
      </c>
      <c r="G221" s="91" t="s">
        <v>421</v>
      </c>
      <c r="H221" s="91" t="s">
        <v>10639</v>
      </c>
      <c r="I221" s="111" t="s">
        <v>10640</v>
      </c>
      <c r="J221" s="111" t="s">
        <v>10641</v>
      </c>
      <c r="K221" s="91" t="s">
        <v>10206</v>
      </c>
      <c r="L221" s="96" t="s">
        <v>9413</v>
      </c>
      <c r="M221" s="112" t="s">
        <v>10642</v>
      </c>
      <c r="N221" s="96" t="s">
        <v>10643</v>
      </c>
      <c r="O221" s="98">
        <v>15.5</v>
      </c>
      <c r="P221" s="97">
        <v>15.5</v>
      </c>
      <c r="Q221" s="98" t="s">
        <v>9415</v>
      </c>
      <c r="R221" s="99">
        <f t="shared" si="8"/>
        <v>9377.5</v>
      </c>
      <c r="S221" s="96" t="s">
        <v>9789</v>
      </c>
      <c r="T221" s="100">
        <v>22</v>
      </c>
      <c r="U221" s="101">
        <v>784</v>
      </c>
      <c r="V221" s="96"/>
      <c r="W221" s="102"/>
    </row>
    <row r="222" spans="1:23">
      <c r="A222" s="89" t="s">
        <v>7186</v>
      </c>
      <c r="B222" s="102" t="s">
        <v>8754</v>
      </c>
      <c r="C222" s="91">
        <v>785</v>
      </c>
      <c r="D222" s="91" t="s">
        <v>10644</v>
      </c>
      <c r="E222" s="111" t="s">
        <v>10645</v>
      </c>
      <c r="F222" s="92" t="s">
        <v>22</v>
      </c>
      <c r="G222" s="91" t="s">
        <v>421</v>
      </c>
      <c r="H222" s="91" t="s">
        <v>16</v>
      </c>
      <c r="I222" s="111" t="s">
        <v>423</v>
      </c>
      <c r="J222" s="111" t="s">
        <v>16</v>
      </c>
      <c r="K222" s="91" t="s">
        <v>10206</v>
      </c>
      <c r="L222" s="96" t="s">
        <v>9655</v>
      </c>
      <c r="M222" s="112" t="s">
        <v>10646</v>
      </c>
      <c r="N222" s="96" t="s">
        <v>10647</v>
      </c>
      <c r="O222" s="98">
        <v>69.069999999999993</v>
      </c>
      <c r="P222" s="97">
        <v>69.069999999999993</v>
      </c>
      <c r="Q222" s="98" t="s">
        <v>9415</v>
      </c>
      <c r="R222" s="99">
        <f t="shared" si="8"/>
        <v>138.13999999999999</v>
      </c>
      <c r="S222" s="96" t="s">
        <v>10648</v>
      </c>
      <c r="T222" s="100">
        <v>22</v>
      </c>
      <c r="U222" s="101">
        <v>785</v>
      </c>
      <c r="V222" s="96" t="s">
        <v>10649</v>
      </c>
      <c r="W222" s="102"/>
    </row>
    <row r="223" spans="1:23">
      <c r="A223" s="89" t="s">
        <v>10354</v>
      </c>
      <c r="B223" s="102" t="s">
        <v>10355</v>
      </c>
      <c r="C223" s="101">
        <v>786</v>
      </c>
      <c r="D223" s="101" t="s">
        <v>10650</v>
      </c>
      <c r="E223" s="110" t="s">
        <v>10651</v>
      </c>
      <c r="F223" s="118" t="s">
        <v>22</v>
      </c>
      <c r="G223" s="101" t="s">
        <v>421</v>
      </c>
      <c r="H223" s="101" t="s">
        <v>86</v>
      </c>
      <c r="I223" s="110" t="s">
        <v>18</v>
      </c>
      <c r="J223" s="110" t="s">
        <v>86</v>
      </c>
      <c r="K223" s="101" t="s">
        <v>10206</v>
      </c>
      <c r="L223" s="96" t="s">
        <v>10652</v>
      </c>
      <c r="M223" s="112" t="s">
        <v>10653</v>
      </c>
      <c r="N223" s="96" t="s">
        <v>10654</v>
      </c>
      <c r="O223" s="98">
        <v>2.0499999999999998</v>
      </c>
      <c r="P223" s="97">
        <v>2.0499999999999998</v>
      </c>
      <c r="Q223" s="98" t="s">
        <v>9415</v>
      </c>
      <c r="R223" s="99">
        <f t="shared" si="8"/>
        <v>41</v>
      </c>
      <c r="S223" s="96">
        <v>1</v>
      </c>
      <c r="T223" s="100">
        <v>22</v>
      </c>
      <c r="U223" s="101">
        <v>786</v>
      </c>
      <c r="V223" s="96"/>
      <c r="W223" s="102"/>
    </row>
    <row r="224" spans="1:23">
      <c r="A224" s="89" t="s">
        <v>7186</v>
      </c>
      <c r="B224" s="102" t="s">
        <v>8754</v>
      </c>
      <c r="C224" s="91">
        <v>787</v>
      </c>
      <c r="D224" s="91" t="s">
        <v>10655</v>
      </c>
      <c r="E224" s="111" t="s">
        <v>10656</v>
      </c>
      <c r="F224" s="92" t="s">
        <v>10657</v>
      </c>
      <c r="G224" s="91" t="s">
        <v>59</v>
      </c>
      <c r="H224" s="91">
        <v>30</v>
      </c>
      <c r="I224" s="111" t="s">
        <v>10658</v>
      </c>
      <c r="J224" s="111" t="s">
        <v>1278</v>
      </c>
      <c r="K224" s="91" t="s">
        <v>10206</v>
      </c>
      <c r="L224" s="96" t="s">
        <v>9655</v>
      </c>
      <c r="M224" s="112" t="s">
        <v>10659</v>
      </c>
      <c r="N224" s="96" t="s">
        <v>10660</v>
      </c>
      <c r="O224" s="98">
        <v>6.51</v>
      </c>
      <c r="P224" s="97">
        <v>6.51</v>
      </c>
      <c r="Q224" s="98" t="s">
        <v>9415</v>
      </c>
      <c r="R224" s="99">
        <f t="shared" si="8"/>
        <v>195.29999999999998</v>
      </c>
      <c r="S224" s="96" t="s">
        <v>10116</v>
      </c>
      <c r="T224" s="100">
        <v>22</v>
      </c>
      <c r="U224" s="101">
        <v>787</v>
      </c>
      <c r="V224" s="96" t="s">
        <v>9651</v>
      </c>
      <c r="W224" s="102"/>
    </row>
    <row r="225" spans="1:23">
      <c r="A225" s="89" t="s">
        <v>1845</v>
      </c>
      <c r="B225" s="102" t="s">
        <v>9790</v>
      </c>
      <c r="C225" s="101">
        <v>788</v>
      </c>
      <c r="D225" s="101" t="s">
        <v>10661</v>
      </c>
      <c r="E225" s="110" t="s">
        <v>10662</v>
      </c>
      <c r="F225" s="118" t="s">
        <v>22</v>
      </c>
      <c r="G225" s="101" t="s">
        <v>59</v>
      </c>
      <c r="H225" s="101" t="s">
        <v>92</v>
      </c>
      <c r="I225" s="110" t="s">
        <v>70</v>
      </c>
      <c r="J225" s="110" t="s">
        <v>92</v>
      </c>
      <c r="K225" s="101" t="s">
        <v>10206</v>
      </c>
      <c r="L225" s="96" t="s">
        <v>10221</v>
      </c>
      <c r="M225" s="112">
        <v>428901</v>
      </c>
      <c r="N225" s="96" t="s">
        <v>10663</v>
      </c>
      <c r="O225" s="98">
        <v>16</v>
      </c>
      <c r="P225" s="97">
        <v>16</v>
      </c>
      <c r="Q225" s="98" t="s">
        <v>9415</v>
      </c>
      <c r="R225" s="99">
        <f t="shared" si="8"/>
        <v>96</v>
      </c>
      <c r="S225" s="96" t="s">
        <v>10546</v>
      </c>
      <c r="T225" s="100">
        <v>22</v>
      </c>
      <c r="U225" s="101">
        <v>788</v>
      </c>
      <c r="V225" s="96"/>
      <c r="W225" s="102"/>
    </row>
    <row r="226" spans="1:23">
      <c r="A226" s="89" t="s">
        <v>1845</v>
      </c>
      <c r="B226" s="102" t="s">
        <v>9790</v>
      </c>
      <c r="C226" s="101">
        <v>789</v>
      </c>
      <c r="D226" s="101" t="s">
        <v>10664</v>
      </c>
      <c r="E226" s="110" t="s">
        <v>10665</v>
      </c>
      <c r="F226" s="118" t="s">
        <v>22</v>
      </c>
      <c r="G226" s="101" t="s">
        <v>32</v>
      </c>
      <c r="H226" s="101" t="s">
        <v>27</v>
      </c>
      <c r="I226" s="110" t="s">
        <v>493</v>
      </c>
      <c r="J226" s="110" t="s">
        <v>27</v>
      </c>
      <c r="K226" s="101" t="s">
        <v>10206</v>
      </c>
      <c r="L226" s="96" t="s">
        <v>10585</v>
      </c>
      <c r="M226" s="112" t="s">
        <v>10666</v>
      </c>
      <c r="N226" s="96" t="s">
        <v>10667</v>
      </c>
      <c r="O226" s="98">
        <v>197.12</v>
      </c>
      <c r="P226" s="97">
        <v>197.12</v>
      </c>
      <c r="Q226" s="98" t="s">
        <v>9415</v>
      </c>
      <c r="R226" s="99">
        <f t="shared" si="8"/>
        <v>197.12</v>
      </c>
      <c r="S226" s="96" t="s">
        <v>7313</v>
      </c>
      <c r="T226" s="100">
        <v>22</v>
      </c>
      <c r="U226" s="101">
        <v>789</v>
      </c>
      <c r="V226" s="96"/>
      <c r="W226" s="102"/>
    </row>
    <row r="227" spans="1:23">
      <c r="A227" s="89" t="s">
        <v>5390</v>
      </c>
      <c r="B227" s="102" t="s">
        <v>9526</v>
      </c>
      <c r="C227" s="91">
        <v>790</v>
      </c>
      <c r="D227" s="91" t="s">
        <v>10668</v>
      </c>
      <c r="E227" s="111" t="s">
        <v>10669</v>
      </c>
      <c r="F227" s="92" t="s">
        <v>22</v>
      </c>
      <c r="G227" s="91" t="s">
        <v>59</v>
      </c>
      <c r="H227" s="91" t="s">
        <v>16</v>
      </c>
      <c r="I227" s="111" t="s">
        <v>70</v>
      </c>
      <c r="J227" s="111" t="s">
        <v>16</v>
      </c>
      <c r="K227" s="91" t="s">
        <v>10206</v>
      </c>
      <c r="L227" s="96" t="s">
        <v>9413</v>
      </c>
      <c r="M227" s="112" t="s">
        <v>10670</v>
      </c>
      <c r="N227" s="96" t="s">
        <v>10671</v>
      </c>
      <c r="O227" s="98">
        <v>6</v>
      </c>
      <c r="P227" s="97">
        <v>6</v>
      </c>
      <c r="Q227" s="98" t="s">
        <v>9415</v>
      </c>
      <c r="R227" s="99">
        <f t="shared" si="8"/>
        <v>12</v>
      </c>
      <c r="S227" s="96" t="s">
        <v>10519</v>
      </c>
      <c r="T227" s="100">
        <v>22</v>
      </c>
      <c r="U227" s="101">
        <v>790</v>
      </c>
      <c r="V227" s="96"/>
      <c r="W227" s="102"/>
    </row>
    <row r="228" spans="1:23">
      <c r="A228" s="89" t="s">
        <v>10354</v>
      </c>
      <c r="B228" s="102" t="s">
        <v>10355</v>
      </c>
      <c r="C228" s="101">
        <v>791</v>
      </c>
      <c r="D228" s="101" t="s">
        <v>10672</v>
      </c>
      <c r="E228" s="110" t="s">
        <v>10673</v>
      </c>
      <c r="F228" s="118" t="s">
        <v>22</v>
      </c>
      <c r="G228" s="101" t="s">
        <v>59</v>
      </c>
      <c r="H228" s="101" t="s">
        <v>86</v>
      </c>
      <c r="I228" s="110" t="s">
        <v>2116</v>
      </c>
      <c r="J228" s="110" t="s">
        <v>86</v>
      </c>
      <c r="K228" s="101" t="s">
        <v>10206</v>
      </c>
      <c r="L228" s="96" t="s">
        <v>10674</v>
      </c>
      <c r="M228" s="112" t="s">
        <v>10675</v>
      </c>
      <c r="N228" s="96" t="s">
        <v>10676</v>
      </c>
      <c r="O228" s="98">
        <v>7.35</v>
      </c>
      <c r="P228" s="97">
        <v>7.35</v>
      </c>
      <c r="Q228" s="98" t="s">
        <v>9415</v>
      </c>
      <c r="R228" s="99">
        <f t="shared" si="8"/>
        <v>147</v>
      </c>
      <c r="S228" s="96">
        <v>1</v>
      </c>
      <c r="T228" s="100">
        <v>22</v>
      </c>
      <c r="U228" s="101">
        <v>791</v>
      </c>
      <c r="V228" s="96"/>
      <c r="W228" s="102"/>
    </row>
    <row r="229" spans="1:23" ht="31.5">
      <c r="A229" s="89" t="s">
        <v>143</v>
      </c>
      <c r="B229" s="102" t="s">
        <v>9638</v>
      </c>
      <c r="C229" s="113">
        <v>792</v>
      </c>
      <c r="D229" s="114" t="s">
        <v>10677</v>
      </c>
      <c r="E229" s="115" t="s">
        <v>10678</v>
      </c>
      <c r="F229" s="116" t="s">
        <v>22</v>
      </c>
      <c r="G229" s="113" t="s">
        <v>59</v>
      </c>
      <c r="H229" s="113" t="s">
        <v>75</v>
      </c>
      <c r="I229" s="117" t="s">
        <v>2116</v>
      </c>
      <c r="J229" s="117" t="s">
        <v>75</v>
      </c>
      <c r="K229" s="114" t="s">
        <v>10206</v>
      </c>
      <c r="L229" s="96" t="s">
        <v>10679</v>
      </c>
      <c r="M229" s="112" t="s">
        <v>10680</v>
      </c>
      <c r="N229" s="96" t="s">
        <v>10681</v>
      </c>
      <c r="O229" s="98">
        <v>371.90000000000003</v>
      </c>
      <c r="P229" s="97">
        <v>371.90000000000003</v>
      </c>
      <c r="Q229" s="98" t="s">
        <v>9415</v>
      </c>
      <c r="R229" s="99">
        <f t="shared" si="8"/>
        <v>1859.5000000000002</v>
      </c>
      <c r="S229" s="96" t="s">
        <v>10682</v>
      </c>
      <c r="T229" s="100">
        <v>22</v>
      </c>
      <c r="U229" s="101">
        <v>792</v>
      </c>
      <c r="V229" s="96"/>
      <c r="W229" s="102"/>
    </row>
    <row r="230" spans="1:23">
      <c r="A230" s="89" t="s">
        <v>5736</v>
      </c>
      <c r="B230" s="102" t="s">
        <v>9732</v>
      </c>
      <c r="C230" s="101">
        <v>797</v>
      </c>
      <c r="D230" s="101" t="s">
        <v>10683</v>
      </c>
      <c r="E230" s="110" t="s">
        <v>10684</v>
      </c>
      <c r="F230" s="118" t="s">
        <v>22</v>
      </c>
      <c r="G230" s="101" t="s">
        <v>59</v>
      </c>
      <c r="H230" s="101" t="s">
        <v>10685</v>
      </c>
      <c r="I230" s="110" t="s">
        <v>423</v>
      </c>
      <c r="J230" s="110" t="s">
        <v>10685</v>
      </c>
      <c r="K230" s="101" t="s">
        <v>10686</v>
      </c>
      <c r="L230" s="96" t="s">
        <v>9665</v>
      </c>
      <c r="M230" s="112" t="s">
        <v>10687</v>
      </c>
      <c r="N230" s="96" t="s">
        <v>10688</v>
      </c>
      <c r="O230" s="98">
        <v>105.8</v>
      </c>
      <c r="P230" s="97">
        <v>105.8</v>
      </c>
      <c r="Q230" s="98" t="s">
        <v>9415</v>
      </c>
      <c r="R230" s="99">
        <f t="shared" si="8"/>
        <v>63480</v>
      </c>
      <c r="S230" s="96" t="s">
        <v>10689</v>
      </c>
      <c r="T230" s="100">
        <v>22</v>
      </c>
      <c r="U230" s="101">
        <v>797</v>
      </c>
      <c r="V230" s="96"/>
      <c r="W230" s="102"/>
    </row>
    <row r="231" spans="1:23">
      <c r="A231" s="89" t="s">
        <v>5390</v>
      </c>
      <c r="B231" s="102" t="s">
        <v>9526</v>
      </c>
      <c r="C231" s="91">
        <v>798</v>
      </c>
      <c r="D231" s="91" t="s">
        <v>10690</v>
      </c>
      <c r="E231" s="111" t="s">
        <v>10691</v>
      </c>
      <c r="F231" s="92" t="s">
        <v>22</v>
      </c>
      <c r="G231" s="91" t="s">
        <v>59</v>
      </c>
      <c r="H231" s="91" t="s">
        <v>75</v>
      </c>
      <c r="I231" s="111" t="s">
        <v>113</v>
      </c>
      <c r="J231" s="111" t="s">
        <v>75</v>
      </c>
      <c r="K231" s="91" t="s">
        <v>10686</v>
      </c>
      <c r="L231" s="96" t="s">
        <v>9683</v>
      </c>
      <c r="M231" s="112" t="s">
        <v>10692</v>
      </c>
      <c r="N231" s="96" t="s">
        <v>10693</v>
      </c>
      <c r="O231" s="98">
        <v>45</v>
      </c>
      <c r="P231" s="97">
        <v>45</v>
      </c>
      <c r="Q231" s="98" t="s">
        <v>9415</v>
      </c>
      <c r="R231" s="99">
        <f t="shared" si="8"/>
        <v>225</v>
      </c>
      <c r="S231" s="96" t="s">
        <v>10694</v>
      </c>
      <c r="T231" s="100">
        <v>22</v>
      </c>
      <c r="U231" s="101">
        <v>798</v>
      </c>
      <c r="V231" s="96"/>
      <c r="W231" s="102"/>
    </row>
    <row r="232" spans="1:23">
      <c r="A232" s="89" t="s">
        <v>7186</v>
      </c>
      <c r="B232" s="102" t="s">
        <v>8754</v>
      </c>
      <c r="C232" s="91">
        <v>799</v>
      </c>
      <c r="D232" s="91" t="s">
        <v>10695</v>
      </c>
      <c r="E232" s="111" t="s">
        <v>10696</v>
      </c>
      <c r="F232" s="92" t="s">
        <v>22</v>
      </c>
      <c r="G232" s="91" t="s">
        <v>59</v>
      </c>
      <c r="H232" s="91" t="s">
        <v>27</v>
      </c>
      <c r="I232" s="111" t="s">
        <v>603</v>
      </c>
      <c r="J232" s="111" t="s">
        <v>27</v>
      </c>
      <c r="K232" s="91" t="s">
        <v>10686</v>
      </c>
      <c r="L232" s="96" t="s">
        <v>9655</v>
      </c>
      <c r="M232" s="112" t="s">
        <v>10697</v>
      </c>
      <c r="N232" s="96" t="s">
        <v>10698</v>
      </c>
      <c r="O232" s="98">
        <v>33.18</v>
      </c>
      <c r="P232" s="97">
        <v>33.18</v>
      </c>
      <c r="Q232" s="98" t="s">
        <v>9415</v>
      </c>
      <c r="R232" s="99">
        <f t="shared" si="8"/>
        <v>33.18</v>
      </c>
      <c r="S232" s="96" t="s">
        <v>10470</v>
      </c>
      <c r="T232" s="100">
        <v>22</v>
      </c>
      <c r="U232" s="101">
        <v>799</v>
      </c>
      <c r="V232" s="96" t="s">
        <v>9651</v>
      </c>
      <c r="W232" s="102"/>
    </row>
    <row r="233" spans="1:23">
      <c r="A233" s="89" t="s">
        <v>5390</v>
      </c>
      <c r="B233" s="102" t="s">
        <v>9526</v>
      </c>
      <c r="C233" s="91">
        <v>800</v>
      </c>
      <c r="D233" s="91" t="s">
        <v>10699</v>
      </c>
      <c r="E233" s="111" t="s">
        <v>10700</v>
      </c>
      <c r="F233" s="92" t="s">
        <v>22</v>
      </c>
      <c r="G233" s="91" t="s">
        <v>59</v>
      </c>
      <c r="H233" s="91" t="s">
        <v>27</v>
      </c>
      <c r="I233" s="111" t="s">
        <v>493</v>
      </c>
      <c r="J233" s="111" t="s">
        <v>27</v>
      </c>
      <c r="K233" s="91" t="s">
        <v>10686</v>
      </c>
      <c r="L233" s="96" t="s">
        <v>9413</v>
      </c>
      <c r="M233" s="112" t="s">
        <v>10701</v>
      </c>
      <c r="N233" s="96" t="s">
        <v>10702</v>
      </c>
      <c r="O233" s="98">
        <v>45</v>
      </c>
      <c r="P233" s="97">
        <v>45</v>
      </c>
      <c r="Q233" s="98" t="s">
        <v>9415</v>
      </c>
      <c r="R233" s="99">
        <f t="shared" si="8"/>
        <v>45</v>
      </c>
      <c r="S233" s="96" t="s">
        <v>10559</v>
      </c>
      <c r="T233" s="100">
        <v>22</v>
      </c>
      <c r="U233" s="101">
        <v>800</v>
      </c>
      <c r="V233" s="96"/>
      <c r="W233" s="102"/>
    </row>
    <row r="234" spans="1:23">
      <c r="A234" s="89" t="s">
        <v>5390</v>
      </c>
      <c r="B234" s="102" t="s">
        <v>9526</v>
      </c>
      <c r="C234" s="91">
        <v>801</v>
      </c>
      <c r="D234" s="91" t="s">
        <v>10703</v>
      </c>
      <c r="E234" s="111" t="s">
        <v>10704</v>
      </c>
      <c r="F234" s="92" t="s">
        <v>22</v>
      </c>
      <c r="G234" s="91" t="s">
        <v>59</v>
      </c>
      <c r="H234" s="91" t="s">
        <v>366</v>
      </c>
      <c r="I234" s="111" t="s">
        <v>603</v>
      </c>
      <c r="J234" s="111" t="s">
        <v>366</v>
      </c>
      <c r="K234" s="91" t="s">
        <v>10686</v>
      </c>
      <c r="L234" s="96" t="s">
        <v>9683</v>
      </c>
      <c r="M234" s="112">
        <v>1460480020</v>
      </c>
      <c r="N234" s="96" t="s">
        <v>10705</v>
      </c>
      <c r="O234" s="98">
        <v>22</v>
      </c>
      <c r="P234" s="97">
        <v>22</v>
      </c>
      <c r="Q234" s="98" t="s">
        <v>9415</v>
      </c>
      <c r="R234" s="99">
        <f t="shared" si="8"/>
        <v>176</v>
      </c>
      <c r="S234" s="96" t="s">
        <v>9725</v>
      </c>
      <c r="T234" s="100">
        <v>22</v>
      </c>
      <c r="U234" s="101">
        <v>801</v>
      </c>
      <c r="V234" s="96"/>
      <c r="W234" s="102"/>
    </row>
    <row r="235" spans="1:23">
      <c r="A235" s="89" t="s">
        <v>10052</v>
      </c>
      <c r="B235" s="102" t="s">
        <v>10053</v>
      </c>
      <c r="C235" s="101">
        <v>802</v>
      </c>
      <c r="D235" s="101" t="s">
        <v>10706</v>
      </c>
      <c r="E235" s="110" t="s">
        <v>10707</v>
      </c>
      <c r="F235" s="118" t="s">
        <v>22</v>
      </c>
      <c r="G235" s="101" t="s">
        <v>59</v>
      </c>
      <c r="H235" s="101" t="s">
        <v>533</v>
      </c>
      <c r="I235" s="110" t="s">
        <v>10708</v>
      </c>
      <c r="J235" s="110" t="s">
        <v>10709</v>
      </c>
      <c r="K235" s="101" t="s">
        <v>10686</v>
      </c>
      <c r="L235" s="96" t="s">
        <v>10531</v>
      </c>
      <c r="M235" s="112" t="s">
        <v>10710</v>
      </c>
      <c r="N235" s="96" t="s">
        <v>10711</v>
      </c>
      <c r="O235" s="98">
        <v>33</v>
      </c>
      <c r="P235" s="97">
        <v>33</v>
      </c>
      <c r="Q235" s="98" t="s">
        <v>9415</v>
      </c>
      <c r="R235" s="99">
        <f t="shared" si="8"/>
        <v>2640</v>
      </c>
      <c r="S235" s="96" t="s">
        <v>10712</v>
      </c>
      <c r="T235" s="100">
        <v>22</v>
      </c>
      <c r="U235" s="101">
        <v>802</v>
      </c>
      <c r="V235" s="96"/>
      <c r="W235" s="102"/>
    </row>
    <row r="236" spans="1:23">
      <c r="A236" s="89" t="s">
        <v>7186</v>
      </c>
      <c r="B236" s="102" t="s">
        <v>8754</v>
      </c>
      <c r="C236" s="91">
        <v>803</v>
      </c>
      <c r="D236" s="91" t="s">
        <v>10713</v>
      </c>
      <c r="E236" s="111" t="s">
        <v>10714</v>
      </c>
      <c r="F236" s="92" t="s">
        <v>22</v>
      </c>
      <c r="G236" s="91" t="s">
        <v>59</v>
      </c>
      <c r="H236" s="91" t="s">
        <v>16</v>
      </c>
      <c r="I236" s="111" t="s">
        <v>493</v>
      </c>
      <c r="J236" s="111" t="s">
        <v>16</v>
      </c>
      <c r="K236" s="91" t="s">
        <v>10686</v>
      </c>
      <c r="L236" s="96" t="s">
        <v>9655</v>
      </c>
      <c r="M236" s="112" t="s">
        <v>10715</v>
      </c>
      <c r="N236" s="96" t="s">
        <v>10716</v>
      </c>
      <c r="O236" s="98">
        <v>13.35</v>
      </c>
      <c r="P236" s="97">
        <v>13.35</v>
      </c>
      <c r="Q236" s="98" t="s">
        <v>9415</v>
      </c>
      <c r="R236" s="99">
        <f t="shared" si="8"/>
        <v>26.7</v>
      </c>
      <c r="S236" s="96" t="s">
        <v>10470</v>
      </c>
      <c r="T236" s="100">
        <v>22</v>
      </c>
      <c r="U236" s="101">
        <v>803</v>
      </c>
      <c r="V236" s="96" t="s">
        <v>9651</v>
      </c>
      <c r="W236" s="102"/>
    </row>
    <row r="237" spans="1:23">
      <c r="A237" s="89" t="s">
        <v>7186</v>
      </c>
      <c r="B237" s="102" t="s">
        <v>8754</v>
      </c>
      <c r="C237" s="91">
        <v>804</v>
      </c>
      <c r="D237" s="91" t="s">
        <v>10717</v>
      </c>
      <c r="E237" s="111" t="s">
        <v>10718</v>
      </c>
      <c r="F237" s="92" t="s">
        <v>22</v>
      </c>
      <c r="G237" s="91" t="s">
        <v>59</v>
      </c>
      <c r="H237" s="91" t="s">
        <v>27</v>
      </c>
      <c r="I237" s="111" t="s">
        <v>493</v>
      </c>
      <c r="J237" s="111" t="s">
        <v>27</v>
      </c>
      <c r="K237" s="91" t="s">
        <v>10686</v>
      </c>
      <c r="L237" s="96" t="s">
        <v>9677</v>
      </c>
      <c r="M237" s="112" t="s">
        <v>10719</v>
      </c>
      <c r="N237" s="96" t="s">
        <v>10720</v>
      </c>
      <c r="O237" s="98">
        <v>32.58</v>
      </c>
      <c r="P237" s="97">
        <v>32.58</v>
      </c>
      <c r="Q237" s="98" t="s">
        <v>9415</v>
      </c>
      <c r="R237" s="99">
        <f t="shared" si="8"/>
        <v>32.58</v>
      </c>
      <c r="S237" s="96" t="s">
        <v>10304</v>
      </c>
      <c r="T237" s="100">
        <v>22</v>
      </c>
      <c r="U237" s="101">
        <v>804</v>
      </c>
      <c r="V237" s="96" t="s">
        <v>9651</v>
      </c>
      <c r="W237" s="102"/>
    </row>
    <row r="238" spans="1:23">
      <c r="A238" s="89" t="s">
        <v>7186</v>
      </c>
      <c r="B238" s="102" t="s">
        <v>8754</v>
      </c>
      <c r="C238" s="91">
        <v>805</v>
      </c>
      <c r="D238" s="91" t="s">
        <v>10721</v>
      </c>
      <c r="E238" s="111" t="s">
        <v>10722</v>
      </c>
      <c r="F238" s="92" t="s">
        <v>22</v>
      </c>
      <c r="G238" s="91" t="s">
        <v>32</v>
      </c>
      <c r="H238" s="91" t="s">
        <v>16</v>
      </c>
      <c r="I238" s="111" t="s">
        <v>493</v>
      </c>
      <c r="J238" s="111" t="s">
        <v>16</v>
      </c>
      <c r="K238" s="91" t="s">
        <v>10686</v>
      </c>
      <c r="L238" s="96" t="s">
        <v>9655</v>
      </c>
      <c r="M238" s="112" t="s">
        <v>10723</v>
      </c>
      <c r="N238" s="96" t="s">
        <v>10724</v>
      </c>
      <c r="O238" s="98">
        <v>3.68</v>
      </c>
      <c r="P238" s="97">
        <v>3.68</v>
      </c>
      <c r="Q238" s="98" t="s">
        <v>9415</v>
      </c>
      <c r="R238" s="99">
        <f t="shared" si="8"/>
        <v>7.36</v>
      </c>
      <c r="S238" s="96" t="s">
        <v>9650</v>
      </c>
      <c r="T238" s="100">
        <v>22</v>
      </c>
      <c r="U238" s="101">
        <v>805</v>
      </c>
      <c r="V238" s="96" t="s">
        <v>9651</v>
      </c>
      <c r="W238" s="102"/>
    </row>
    <row r="239" spans="1:23">
      <c r="A239" s="89" t="s">
        <v>1845</v>
      </c>
      <c r="B239" s="102" t="s">
        <v>9790</v>
      </c>
      <c r="C239" s="101">
        <v>806</v>
      </c>
      <c r="D239" s="101" t="s">
        <v>10725</v>
      </c>
      <c r="E239" s="110" t="s">
        <v>10726</v>
      </c>
      <c r="F239" s="118" t="s">
        <v>22</v>
      </c>
      <c r="G239" s="101" t="s">
        <v>59</v>
      </c>
      <c r="H239" s="101" t="s">
        <v>27</v>
      </c>
      <c r="I239" s="110" t="s">
        <v>603</v>
      </c>
      <c r="J239" s="110" t="s">
        <v>27</v>
      </c>
      <c r="K239" s="101" t="s">
        <v>10686</v>
      </c>
      <c r="L239" s="96" t="s">
        <v>10585</v>
      </c>
      <c r="M239" s="112" t="s">
        <v>10727</v>
      </c>
      <c r="N239" s="96" t="s">
        <v>10728</v>
      </c>
      <c r="O239" s="98">
        <v>95.28</v>
      </c>
      <c r="P239" s="97">
        <v>95.28</v>
      </c>
      <c r="Q239" s="98" t="s">
        <v>9415</v>
      </c>
      <c r="R239" s="99">
        <f t="shared" si="8"/>
        <v>95.28</v>
      </c>
      <c r="S239" s="96" t="s">
        <v>10622</v>
      </c>
      <c r="T239" s="100">
        <v>22</v>
      </c>
      <c r="U239" s="101">
        <v>806</v>
      </c>
      <c r="V239" s="96"/>
      <c r="W239" s="102"/>
    </row>
    <row r="240" spans="1:23">
      <c r="A240" s="89" t="s">
        <v>5390</v>
      </c>
      <c r="B240" s="102" t="s">
        <v>9526</v>
      </c>
      <c r="C240" s="91">
        <v>807</v>
      </c>
      <c r="D240" s="91" t="s">
        <v>10729</v>
      </c>
      <c r="E240" s="111" t="s">
        <v>10730</v>
      </c>
      <c r="F240" s="92" t="s">
        <v>22</v>
      </c>
      <c r="G240" s="91" t="s">
        <v>59</v>
      </c>
      <c r="H240" s="91" t="s">
        <v>16</v>
      </c>
      <c r="I240" s="111" t="s">
        <v>423</v>
      </c>
      <c r="J240" s="111" t="s">
        <v>16</v>
      </c>
      <c r="K240" s="91" t="s">
        <v>10686</v>
      </c>
      <c r="L240" s="96" t="s">
        <v>9683</v>
      </c>
      <c r="M240" s="112" t="s">
        <v>10731</v>
      </c>
      <c r="N240" s="96" t="s">
        <v>10732</v>
      </c>
      <c r="O240" s="98">
        <v>183</v>
      </c>
      <c r="P240" s="97">
        <v>183</v>
      </c>
      <c r="Q240" s="98" t="s">
        <v>9415</v>
      </c>
      <c r="R240" s="99">
        <f t="shared" si="8"/>
        <v>366</v>
      </c>
      <c r="S240" s="96" t="s">
        <v>10213</v>
      </c>
      <c r="T240" s="100">
        <v>22</v>
      </c>
      <c r="U240" s="101">
        <v>807</v>
      </c>
      <c r="V240" s="96"/>
      <c r="W240" s="102"/>
    </row>
    <row r="241" spans="1:23">
      <c r="A241" s="89" t="s">
        <v>10052</v>
      </c>
      <c r="B241" s="102" t="s">
        <v>10053</v>
      </c>
      <c r="C241" s="101">
        <v>808</v>
      </c>
      <c r="D241" s="101" t="s">
        <v>10733</v>
      </c>
      <c r="E241" s="110" t="s">
        <v>10734</v>
      </c>
      <c r="F241" s="118" t="s">
        <v>22</v>
      </c>
      <c r="G241" s="101" t="s">
        <v>59</v>
      </c>
      <c r="H241" s="101" t="s">
        <v>10735</v>
      </c>
      <c r="I241" s="110" t="s">
        <v>1319</v>
      </c>
      <c r="J241" s="110" t="s">
        <v>10736</v>
      </c>
      <c r="K241" s="101" t="s">
        <v>10686</v>
      </c>
      <c r="L241" s="96" t="s">
        <v>10737</v>
      </c>
      <c r="M241" s="112" t="s">
        <v>10738</v>
      </c>
      <c r="N241" s="96" t="s">
        <v>10739</v>
      </c>
      <c r="O241" s="98">
        <v>18</v>
      </c>
      <c r="P241" s="97">
        <v>18</v>
      </c>
      <c r="Q241" s="98" t="s">
        <v>9415</v>
      </c>
      <c r="R241" s="99">
        <f t="shared" si="8"/>
        <v>4500</v>
      </c>
      <c r="S241" s="96" t="s">
        <v>10740</v>
      </c>
      <c r="T241" s="100">
        <v>22</v>
      </c>
      <c r="U241" s="101">
        <v>808</v>
      </c>
      <c r="V241" s="96"/>
      <c r="W241" s="102"/>
    </row>
    <row r="242" spans="1:23">
      <c r="A242" s="89" t="s">
        <v>1845</v>
      </c>
      <c r="B242" s="102" t="s">
        <v>9790</v>
      </c>
      <c r="C242" s="101">
        <v>809</v>
      </c>
      <c r="D242" s="101" t="s">
        <v>10741</v>
      </c>
      <c r="E242" s="110" t="s">
        <v>10742</v>
      </c>
      <c r="F242" s="118" t="s">
        <v>22</v>
      </c>
      <c r="G242" s="101" t="s">
        <v>59</v>
      </c>
      <c r="H242" s="101" t="s">
        <v>27</v>
      </c>
      <c r="I242" s="110" t="s">
        <v>493</v>
      </c>
      <c r="J242" s="110" t="s">
        <v>27</v>
      </c>
      <c r="K242" s="101" t="s">
        <v>10686</v>
      </c>
      <c r="L242" s="96" t="s">
        <v>10585</v>
      </c>
      <c r="M242" s="112" t="s">
        <v>10743</v>
      </c>
      <c r="N242" s="96" t="s">
        <v>10744</v>
      </c>
      <c r="O242" s="98">
        <v>79.349999999999994</v>
      </c>
      <c r="P242" s="97">
        <v>79.349999999999994</v>
      </c>
      <c r="Q242" s="98" t="s">
        <v>9415</v>
      </c>
      <c r="R242" s="99">
        <f t="shared" si="8"/>
        <v>79.349999999999994</v>
      </c>
      <c r="S242" s="96" t="s">
        <v>7313</v>
      </c>
      <c r="T242" s="100">
        <v>22</v>
      </c>
      <c r="U242" s="101">
        <v>809</v>
      </c>
      <c r="V242" s="96"/>
      <c r="W242" s="102"/>
    </row>
    <row r="243" spans="1:23" ht="18.75">
      <c r="A243" s="89" t="s">
        <v>7186</v>
      </c>
      <c r="B243" s="119" t="s">
        <v>8754</v>
      </c>
      <c r="C243" s="120">
        <v>51</v>
      </c>
      <c r="D243" s="120" t="s">
        <v>10745</v>
      </c>
      <c r="E243" s="121" t="s">
        <v>10746</v>
      </c>
      <c r="F243" s="122" t="s">
        <v>10747</v>
      </c>
      <c r="G243" s="120" t="s">
        <v>59</v>
      </c>
      <c r="H243" s="120" t="s">
        <v>16</v>
      </c>
      <c r="I243" s="121" t="s">
        <v>18</v>
      </c>
      <c r="J243" s="121" t="s">
        <v>16</v>
      </c>
      <c r="K243" s="120" t="s">
        <v>10748</v>
      </c>
      <c r="L243" s="123" t="s">
        <v>9677</v>
      </c>
      <c r="M243" s="124" t="s">
        <v>10749</v>
      </c>
      <c r="N243" s="123" t="s">
        <v>10750</v>
      </c>
      <c r="O243" s="125">
        <v>132.05000000000001</v>
      </c>
      <c r="P243" s="125"/>
      <c r="Q243" s="125" t="s">
        <v>10751</v>
      </c>
      <c r="R243" s="125">
        <f t="shared" si="8"/>
        <v>264.10000000000002</v>
      </c>
      <c r="S243" s="123" t="s">
        <v>10752</v>
      </c>
      <c r="T243" s="100">
        <v>22</v>
      </c>
      <c r="U243" s="120">
        <v>51</v>
      </c>
      <c r="V243" s="123" t="s">
        <v>10753</v>
      </c>
      <c r="W243" s="126"/>
    </row>
    <row r="244" spans="1:23" ht="18.75">
      <c r="A244" s="89" t="s">
        <v>3707</v>
      </c>
      <c r="B244" s="119" t="s">
        <v>3708</v>
      </c>
      <c r="C244" s="120">
        <v>57</v>
      </c>
      <c r="D244" s="120" t="s">
        <v>10754</v>
      </c>
      <c r="E244" s="121" t="s">
        <v>10755</v>
      </c>
      <c r="F244" s="122" t="s">
        <v>22</v>
      </c>
      <c r="G244" s="120" t="s">
        <v>32</v>
      </c>
      <c r="H244" s="120" t="s">
        <v>27</v>
      </c>
      <c r="I244" s="121" t="s">
        <v>18</v>
      </c>
      <c r="J244" s="121" t="s">
        <v>27</v>
      </c>
      <c r="K244" s="120" t="s">
        <v>10748</v>
      </c>
      <c r="L244" s="123" t="s">
        <v>10756</v>
      </c>
      <c r="M244" s="124" t="s">
        <v>10757</v>
      </c>
      <c r="N244" s="123" t="s">
        <v>10755</v>
      </c>
      <c r="O244" s="125">
        <v>16</v>
      </c>
      <c r="P244" s="125"/>
      <c r="Q244" s="125" t="s">
        <v>10751</v>
      </c>
      <c r="R244" s="125">
        <f t="shared" si="8"/>
        <v>16</v>
      </c>
      <c r="S244" s="123">
        <v>1</v>
      </c>
      <c r="T244" s="100">
        <v>22</v>
      </c>
      <c r="U244" s="120">
        <v>57</v>
      </c>
      <c r="V244" s="123"/>
      <c r="W244" s="126" t="s">
        <v>10758</v>
      </c>
    </row>
    <row r="245" spans="1:23" ht="18.75">
      <c r="A245" s="89" t="s">
        <v>3707</v>
      </c>
      <c r="B245" s="119" t="s">
        <v>3708</v>
      </c>
      <c r="C245" s="120">
        <v>58</v>
      </c>
      <c r="D245" s="120" t="s">
        <v>10759</v>
      </c>
      <c r="E245" s="121" t="s">
        <v>10760</v>
      </c>
      <c r="F245" s="122" t="s">
        <v>22</v>
      </c>
      <c r="G245" s="120" t="s">
        <v>32</v>
      </c>
      <c r="H245" s="120" t="s">
        <v>27</v>
      </c>
      <c r="I245" s="121" t="s">
        <v>18</v>
      </c>
      <c r="J245" s="121" t="s">
        <v>27</v>
      </c>
      <c r="K245" s="120" t="s">
        <v>10748</v>
      </c>
      <c r="L245" s="123" t="s">
        <v>10756</v>
      </c>
      <c r="M245" s="124" t="s">
        <v>10761</v>
      </c>
      <c r="N245" s="123" t="s">
        <v>10760</v>
      </c>
      <c r="O245" s="125">
        <v>13</v>
      </c>
      <c r="P245" s="125"/>
      <c r="Q245" s="125" t="s">
        <v>10751</v>
      </c>
      <c r="R245" s="125">
        <f t="shared" si="8"/>
        <v>13</v>
      </c>
      <c r="S245" s="123">
        <v>1</v>
      </c>
      <c r="T245" s="100">
        <v>22</v>
      </c>
      <c r="U245" s="120">
        <v>58</v>
      </c>
      <c r="V245" s="123"/>
      <c r="W245" s="126" t="s">
        <v>10758</v>
      </c>
    </row>
    <row r="246" spans="1:23" ht="18.75">
      <c r="A246" s="89" t="s">
        <v>3707</v>
      </c>
      <c r="B246" s="119" t="s">
        <v>3708</v>
      </c>
      <c r="C246" s="120">
        <v>59</v>
      </c>
      <c r="D246" s="120" t="s">
        <v>10762</v>
      </c>
      <c r="E246" s="121" t="s">
        <v>10763</v>
      </c>
      <c r="F246" s="122" t="s">
        <v>22</v>
      </c>
      <c r="G246" s="120" t="s">
        <v>32</v>
      </c>
      <c r="H246" s="120" t="s">
        <v>27</v>
      </c>
      <c r="I246" s="121" t="s">
        <v>18</v>
      </c>
      <c r="J246" s="121" t="s">
        <v>27</v>
      </c>
      <c r="K246" s="120" t="s">
        <v>10748</v>
      </c>
      <c r="L246" s="123" t="s">
        <v>10756</v>
      </c>
      <c r="M246" s="124" t="s">
        <v>10764</v>
      </c>
      <c r="N246" s="123" t="s">
        <v>10763</v>
      </c>
      <c r="O246" s="125">
        <v>14.5</v>
      </c>
      <c r="P246" s="125"/>
      <c r="Q246" s="125" t="s">
        <v>10751</v>
      </c>
      <c r="R246" s="125">
        <f t="shared" si="8"/>
        <v>14.5</v>
      </c>
      <c r="S246" s="123">
        <v>1</v>
      </c>
      <c r="T246" s="100">
        <v>22</v>
      </c>
      <c r="U246" s="120">
        <v>59</v>
      </c>
      <c r="V246" s="123"/>
      <c r="W246" s="126" t="s">
        <v>10758</v>
      </c>
    </row>
    <row r="247" spans="1:23" ht="75">
      <c r="A247" s="89" t="s">
        <v>7186</v>
      </c>
      <c r="B247" s="119" t="s">
        <v>8754</v>
      </c>
      <c r="C247" s="120">
        <v>60</v>
      </c>
      <c r="D247" s="120" t="s">
        <v>10765</v>
      </c>
      <c r="E247" s="121" t="s">
        <v>10766</v>
      </c>
      <c r="F247" s="122" t="s">
        <v>10767</v>
      </c>
      <c r="G247" s="120" t="s">
        <v>59</v>
      </c>
      <c r="H247" s="120" t="s">
        <v>488</v>
      </c>
      <c r="I247" s="121" t="s">
        <v>18</v>
      </c>
      <c r="J247" s="121" t="s">
        <v>488</v>
      </c>
      <c r="K247" s="120" t="s">
        <v>10748</v>
      </c>
      <c r="L247" s="123" t="s">
        <v>10768</v>
      </c>
      <c r="M247" s="124" t="s">
        <v>10769</v>
      </c>
      <c r="N247" s="123" t="s">
        <v>10770</v>
      </c>
      <c r="O247" s="125">
        <v>242.58</v>
      </c>
      <c r="P247" s="125"/>
      <c r="Q247" s="125" t="s">
        <v>10751</v>
      </c>
      <c r="R247" s="125">
        <f t="shared" si="8"/>
        <v>9703.2000000000007</v>
      </c>
      <c r="S247" s="123" t="s">
        <v>10771</v>
      </c>
      <c r="T247" s="100">
        <v>22</v>
      </c>
      <c r="U247" s="120">
        <v>60</v>
      </c>
      <c r="V247" s="123" t="s">
        <v>10753</v>
      </c>
      <c r="W247" s="126" t="s">
        <v>10758</v>
      </c>
    </row>
    <row r="248" spans="1:23" ht="18.75">
      <c r="A248" s="89" t="s">
        <v>7186</v>
      </c>
      <c r="B248" s="119" t="s">
        <v>8754</v>
      </c>
      <c r="C248" s="120">
        <v>61</v>
      </c>
      <c r="D248" s="120" t="s">
        <v>10772</v>
      </c>
      <c r="E248" s="121" t="s">
        <v>10773</v>
      </c>
      <c r="F248" s="122" t="s">
        <v>22</v>
      </c>
      <c r="G248" s="120" t="s">
        <v>32</v>
      </c>
      <c r="H248" s="120" t="s">
        <v>544</v>
      </c>
      <c r="I248" s="121" t="s">
        <v>18</v>
      </c>
      <c r="J248" s="121" t="s">
        <v>544</v>
      </c>
      <c r="K248" s="120" t="s">
        <v>10748</v>
      </c>
      <c r="L248" s="123" t="s">
        <v>9655</v>
      </c>
      <c r="M248" s="124" t="s">
        <v>10774</v>
      </c>
      <c r="N248" s="123" t="s">
        <v>10775</v>
      </c>
      <c r="O248" s="125">
        <v>2.86</v>
      </c>
      <c r="P248" s="125"/>
      <c r="Q248" s="125" t="s">
        <v>10751</v>
      </c>
      <c r="R248" s="125">
        <f t="shared" si="8"/>
        <v>85.8</v>
      </c>
      <c r="S248" s="123" t="s">
        <v>9658</v>
      </c>
      <c r="T248" s="100">
        <v>22</v>
      </c>
      <c r="U248" s="120">
        <v>61</v>
      </c>
      <c r="V248" s="123" t="s">
        <v>10753</v>
      </c>
      <c r="W248" s="126" t="s">
        <v>10758</v>
      </c>
    </row>
    <row r="249" spans="1:23" ht="18.75">
      <c r="A249" s="89" t="s">
        <v>3707</v>
      </c>
      <c r="B249" s="119" t="s">
        <v>3708</v>
      </c>
      <c r="C249" s="120">
        <v>62</v>
      </c>
      <c r="D249" s="120" t="s">
        <v>10776</v>
      </c>
      <c r="E249" s="121" t="s">
        <v>10777</v>
      </c>
      <c r="F249" s="122" t="s">
        <v>22</v>
      </c>
      <c r="G249" s="120" t="s">
        <v>32</v>
      </c>
      <c r="H249" s="120" t="s">
        <v>550</v>
      </c>
      <c r="I249" s="121" t="s">
        <v>18</v>
      </c>
      <c r="J249" s="121" t="s">
        <v>550</v>
      </c>
      <c r="K249" s="120" t="s">
        <v>10748</v>
      </c>
      <c r="L249" s="123" t="s">
        <v>10778</v>
      </c>
      <c r="M249" s="124">
        <v>28695</v>
      </c>
      <c r="N249" s="123" t="s">
        <v>10777</v>
      </c>
      <c r="O249" s="125">
        <v>0.38</v>
      </c>
      <c r="P249" s="125"/>
      <c r="Q249" s="125" t="s">
        <v>10751</v>
      </c>
      <c r="R249" s="125">
        <f t="shared" si="8"/>
        <v>19</v>
      </c>
      <c r="S249" s="123">
        <v>50</v>
      </c>
      <c r="T249" s="100">
        <v>22</v>
      </c>
      <c r="U249" s="120">
        <v>62</v>
      </c>
      <c r="V249" s="123"/>
      <c r="W249" s="126" t="s">
        <v>10758</v>
      </c>
    </row>
    <row r="250" spans="1:23" ht="18.75">
      <c r="A250" s="89" t="s">
        <v>5390</v>
      </c>
      <c r="B250" s="119" t="s">
        <v>9526</v>
      </c>
      <c r="C250" s="120">
        <v>63</v>
      </c>
      <c r="D250" s="120" t="s">
        <v>10779</v>
      </c>
      <c r="E250" s="121" t="s">
        <v>10780</v>
      </c>
      <c r="F250" s="122" t="s">
        <v>22</v>
      </c>
      <c r="G250" s="120" t="s">
        <v>421</v>
      </c>
      <c r="H250" s="120" t="s">
        <v>27</v>
      </c>
      <c r="I250" s="121" t="s">
        <v>18</v>
      </c>
      <c r="J250" s="121" t="s">
        <v>27</v>
      </c>
      <c r="K250" s="120" t="s">
        <v>10748</v>
      </c>
      <c r="L250" s="123" t="s">
        <v>9413</v>
      </c>
      <c r="M250" s="124" t="s">
        <v>10781</v>
      </c>
      <c r="N250" s="123" t="s">
        <v>10782</v>
      </c>
      <c r="O250" s="125">
        <v>26</v>
      </c>
      <c r="P250" s="125"/>
      <c r="Q250" s="125" t="s">
        <v>10751</v>
      </c>
      <c r="R250" s="125">
        <f t="shared" si="8"/>
        <v>26</v>
      </c>
      <c r="S250" s="123" t="s">
        <v>10229</v>
      </c>
      <c r="T250" s="100">
        <v>22</v>
      </c>
      <c r="U250" s="120">
        <v>63</v>
      </c>
      <c r="V250" s="123"/>
      <c r="W250" s="126"/>
    </row>
    <row r="251" spans="1:23" ht="18.75">
      <c r="A251" s="89" t="s">
        <v>7186</v>
      </c>
      <c r="B251" s="119" t="s">
        <v>8754</v>
      </c>
      <c r="C251" s="120">
        <v>65</v>
      </c>
      <c r="D251" s="120" t="s">
        <v>10783</v>
      </c>
      <c r="E251" s="121" t="s">
        <v>10784</v>
      </c>
      <c r="F251" s="122" t="s">
        <v>22</v>
      </c>
      <c r="G251" s="120" t="s">
        <v>421</v>
      </c>
      <c r="H251" s="120" t="s">
        <v>254</v>
      </c>
      <c r="I251" s="121" t="s">
        <v>334</v>
      </c>
      <c r="J251" s="121" t="s">
        <v>2525</v>
      </c>
      <c r="K251" s="120" t="s">
        <v>10748</v>
      </c>
      <c r="L251" s="123" t="s">
        <v>9655</v>
      </c>
      <c r="M251" s="124" t="s">
        <v>10785</v>
      </c>
      <c r="N251" s="123" t="s">
        <v>10786</v>
      </c>
      <c r="O251" s="125">
        <v>6.26</v>
      </c>
      <c r="P251" s="125"/>
      <c r="Q251" s="125" t="s">
        <v>10751</v>
      </c>
      <c r="R251" s="125">
        <f t="shared" si="8"/>
        <v>25.04</v>
      </c>
      <c r="S251" s="123" t="s">
        <v>10116</v>
      </c>
      <c r="T251" s="100">
        <v>22</v>
      </c>
      <c r="U251" s="120">
        <v>65</v>
      </c>
      <c r="V251" s="123" t="s">
        <v>10753</v>
      </c>
      <c r="W251" s="126"/>
    </row>
    <row r="252" spans="1:23" ht="18.75">
      <c r="A252" s="89" t="s">
        <v>10787</v>
      </c>
      <c r="B252" s="121" t="s">
        <v>10788</v>
      </c>
      <c r="C252" s="120">
        <v>66</v>
      </c>
      <c r="D252" s="120" t="s">
        <v>10789</v>
      </c>
      <c r="E252" s="121" t="s">
        <v>10790</v>
      </c>
      <c r="F252" s="122" t="s">
        <v>22</v>
      </c>
      <c r="G252" s="120" t="s">
        <v>32</v>
      </c>
      <c r="H252" s="120" t="s">
        <v>16</v>
      </c>
      <c r="I252" s="121" t="s">
        <v>34</v>
      </c>
      <c r="J252" s="121" t="s">
        <v>16</v>
      </c>
      <c r="K252" s="120" t="s">
        <v>10791</v>
      </c>
      <c r="L252" s="127"/>
      <c r="M252" s="128"/>
      <c r="N252" s="127"/>
      <c r="O252" s="129">
        <v>10</v>
      </c>
      <c r="P252" s="129"/>
      <c r="Q252" s="125" t="s">
        <v>10751</v>
      </c>
      <c r="R252" s="129">
        <f t="shared" si="8"/>
        <v>20</v>
      </c>
      <c r="S252" s="127"/>
      <c r="T252" s="100">
        <v>22</v>
      </c>
      <c r="U252" s="120">
        <v>66</v>
      </c>
      <c r="V252" s="127" t="s">
        <v>10792</v>
      </c>
      <c r="W252" s="130"/>
    </row>
    <row r="253" spans="1:23" ht="18.75">
      <c r="A253" s="89" t="s">
        <v>10787</v>
      </c>
      <c r="B253" s="121" t="s">
        <v>10788</v>
      </c>
      <c r="C253" s="120">
        <v>67</v>
      </c>
      <c r="D253" s="120" t="s">
        <v>10793</v>
      </c>
      <c r="E253" s="121" t="s">
        <v>10794</v>
      </c>
      <c r="F253" s="122" t="s">
        <v>22</v>
      </c>
      <c r="G253" s="120" t="s">
        <v>32</v>
      </c>
      <c r="H253" s="120" t="s">
        <v>110</v>
      </c>
      <c r="I253" s="121" t="s">
        <v>34</v>
      </c>
      <c r="J253" s="121" t="s">
        <v>110</v>
      </c>
      <c r="K253" s="120" t="s">
        <v>10791</v>
      </c>
      <c r="L253" s="127"/>
      <c r="M253" s="128"/>
      <c r="N253" s="127"/>
      <c r="O253" s="129">
        <v>13.5</v>
      </c>
      <c r="P253" s="129"/>
      <c r="Q253" s="125" t="s">
        <v>10751</v>
      </c>
      <c r="R253" s="129">
        <f t="shared" si="8"/>
        <v>135</v>
      </c>
      <c r="S253" s="127"/>
      <c r="T253" s="100">
        <v>22</v>
      </c>
      <c r="U253" s="120">
        <v>67</v>
      </c>
      <c r="V253" s="127" t="s">
        <v>10795</v>
      </c>
      <c r="W253" s="130"/>
    </row>
    <row r="254" spans="1:23" ht="18.75">
      <c r="A254" s="89" t="s">
        <v>10787</v>
      </c>
      <c r="B254" s="121" t="s">
        <v>10788</v>
      </c>
      <c r="C254" s="120">
        <v>68</v>
      </c>
      <c r="D254" s="120" t="s">
        <v>10796</v>
      </c>
      <c r="E254" s="121" t="s">
        <v>10797</v>
      </c>
      <c r="F254" s="122" t="s">
        <v>22</v>
      </c>
      <c r="G254" s="120" t="s">
        <v>32</v>
      </c>
      <c r="H254" s="120" t="s">
        <v>110</v>
      </c>
      <c r="I254" s="121" t="s">
        <v>34</v>
      </c>
      <c r="J254" s="121" t="s">
        <v>110</v>
      </c>
      <c r="K254" s="120" t="s">
        <v>10791</v>
      </c>
      <c r="L254" s="127"/>
      <c r="M254" s="128"/>
      <c r="N254" s="127"/>
      <c r="O254" s="129">
        <v>18.5</v>
      </c>
      <c r="P254" s="129"/>
      <c r="Q254" s="125" t="s">
        <v>10751</v>
      </c>
      <c r="R254" s="129">
        <f t="shared" si="8"/>
        <v>185</v>
      </c>
      <c r="S254" s="127"/>
      <c r="T254" s="100">
        <v>22</v>
      </c>
      <c r="U254" s="120">
        <v>68</v>
      </c>
      <c r="V254" s="127"/>
      <c r="W254" s="130"/>
    </row>
    <row r="255" spans="1:23" ht="18.75">
      <c r="A255" s="89" t="s">
        <v>10787</v>
      </c>
      <c r="B255" s="121" t="s">
        <v>10788</v>
      </c>
      <c r="C255" s="120">
        <v>69</v>
      </c>
      <c r="D255" s="120" t="s">
        <v>10798</v>
      </c>
      <c r="E255" s="121" t="s">
        <v>10799</v>
      </c>
      <c r="F255" s="122" t="s">
        <v>22</v>
      </c>
      <c r="G255" s="120" t="s">
        <v>32</v>
      </c>
      <c r="H255" s="120" t="s">
        <v>110</v>
      </c>
      <c r="I255" s="121" t="s">
        <v>34</v>
      </c>
      <c r="J255" s="121" t="s">
        <v>110</v>
      </c>
      <c r="K255" s="120" t="s">
        <v>10791</v>
      </c>
      <c r="L255" s="127"/>
      <c r="M255" s="128"/>
      <c r="N255" s="127"/>
      <c r="O255" s="129">
        <v>56.3</v>
      </c>
      <c r="P255" s="129"/>
      <c r="Q255" s="125" t="s">
        <v>10751</v>
      </c>
      <c r="R255" s="129">
        <f t="shared" si="8"/>
        <v>563</v>
      </c>
      <c r="S255" s="127"/>
      <c r="T255" s="100">
        <v>22</v>
      </c>
      <c r="U255" s="120">
        <v>69</v>
      </c>
      <c r="V255" s="127" t="s">
        <v>10795</v>
      </c>
      <c r="W255" s="130"/>
    </row>
    <row r="256" spans="1:23" ht="18.75">
      <c r="A256" s="89" t="s">
        <v>10787</v>
      </c>
      <c r="B256" s="121" t="s">
        <v>10788</v>
      </c>
      <c r="C256" s="120">
        <v>70</v>
      </c>
      <c r="D256" s="120" t="s">
        <v>10800</v>
      </c>
      <c r="E256" s="121" t="s">
        <v>10801</v>
      </c>
      <c r="F256" s="122" t="s">
        <v>22</v>
      </c>
      <c r="G256" s="120" t="s">
        <v>32</v>
      </c>
      <c r="H256" s="120" t="s">
        <v>110</v>
      </c>
      <c r="I256" s="121" t="s">
        <v>34</v>
      </c>
      <c r="J256" s="121" t="s">
        <v>110</v>
      </c>
      <c r="K256" s="120" t="s">
        <v>10791</v>
      </c>
      <c r="L256" s="127"/>
      <c r="M256" s="128"/>
      <c r="N256" s="127"/>
      <c r="O256" s="129">
        <v>80</v>
      </c>
      <c r="P256" s="129"/>
      <c r="Q256" s="125" t="s">
        <v>10751</v>
      </c>
      <c r="R256" s="129">
        <f t="shared" si="8"/>
        <v>800</v>
      </c>
      <c r="S256" s="127"/>
      <c r="T256" s="100">
        <v>22</v>
      </c>
      <c r="U256" s="120">
        <v>70</v>
      </c>
      <c r="V256" s="127"/>
      <c r="W256" s="130"/>
    </row>
    <row r="257" spans="1:23" ht="18.75">
      <c r="A257" s="89" t="s">
        <v>10787</v>
      </c>
      <c r="B257" s="121" t="s">
        <v>10788</v>
      </c>
      <c r="C257" s="120">
        <v>71</v>
      </c>
      <c r="D257" s="120" t="s">
        <v>10802</v>
      </c>
      <c r="E257" s="121" t="s">
        <v>10803</v>
      </c>
      <c r="F257" s="122" t="s">
        <v>22</v>
      </c>
      <c r="G257" s="120" t="s">
        <v>32</v>
      </c>
      <c r="H257" s="120" t="s">
        <v>16</v>
      </c>
      <c r="I257" s="121" t="s">
        <v>34</v>
      </c>
      <c r="J257" s="121" t="s">
        <v>16</v>
      </c>
      <c r="K257" s="120" t="s">
        <v>10791</v>
      </c>
      <c r="L257" s="127"/>
      <c r="M257" s="128"/>
      <c r="N257" s="127"/>
      <c r="O257" s="129">
        <v>30</v>
      </c>
      <c r="P257" s="129"/>
      <c r="Q257" s="125" t="s">
        <v>10751</v>
      </c>
      <c r="R257" s="129">
        <f t="shared" si="8"/>
        <v>60</v>
      </c>
      <c r="S257" s="127"/>
      <c r="T257" s="100">
        <v>22</v>
      </c>
      <c r="U257" s="120">
        <v>71</v>
      </c>
      <c r="V257" s="127"/>
      <c r="W257" s="130"/>
    </row>
    <row r="258" spans="1:23" ht="18.75">
      <c r="A258" s="89" t="s">
        <v>10787</v>
      </c>
      <c r="B258" s="121" t="s">
        <v>10788</v>
      </c>
      <c r="C258" s="120">
        <v>72</v>
      </c>
      <c r="D258" s="120" t="s">
        <v>10804</v>
      </c>
      <c r="E258" s="121" t="s">
        <v>10805</v>
      </c>
      <c r="F258" s="122" t="s">
        <v>22</v>
      </c>
      <c r="G258" s="120" t="s">
        <v>32</v>
      </c>
      <c r="H258" s="120" t="s">
        <v>110</v>
      </c>
      <c r="I258" s="121" t="s">
        <v>34</v>
      </c>
      <c r="J258" s="121" t="s">
        <v>110</v>
      </c>
      <c r="K258" s="120" t="s">
        <v>10791</v>
      </c>
      <c r="L258" s="127"/>
      <c r="M258" s="128"/>
      <c r="N258" s="127"/>
      <c r="O258" s="129">
        <v>36.5</v>
      </c>
      <c r="P258" s="129"/>
      <c r="Q258" s="125" t="s">
        <v>10751</v>
      </c>
      <c r="R258" s="129">
        <f t="shared" si="8"/>
        <v>365</v>
      </c>
      <c r="S258" s="127"/>
      <c r="T258" s="100">
        <v>22</v>
      </c>
      <c r="U258" s="120">
        <v>72</v>
      </c>
      <c r="V258" s="127" t="s">
        <v>10806</v>
      </c>
      <c r="W258" s="130"/>
    </row>
    <row r="259" spans="1:23" ht="18.75">
      <c r="A259" s="89" t="s">
        <v>10787</v>
      </c>
      <c r="B259" s="121" t="s">
        <v>10788</v>
      </c>
      <c r="C259" s="120">
        <v>73</v>
      </c>
      <c r="D259" s="120" t="s">
        <v>10807</v>
      </c>
      <c r="E259" s="121" t="s">
        <v>10808</v>
      </c>
      <c r="F259" s="122" t="s">
        <v>22</v>
      </c>
      <c r="G259" s="120" t="s">
        <v>32</v>
      </c>
      <c r="H259" s="120" t="s">
        <v>110</v>
      </c>
      <c r="I259" s="121" t="s">
        <v>34</v>
      </c>
      <c r="J259" s="121" t="s">
        <v>110</v>
      </c>
      <c r="K259" s="120" t="s">
        <v>10791</v>
      </c>
      <c r="L259" s="127"/>
      <c r="M259" s="128"/>
      <c r="N259" s="127"/>
      <c r="O259" s="129">
        <v>21.3</v>
      </c>
      <c r="P259" s="129"/>
      <c r="Q259" s="125" t="s">
        <v>10751</v>
      </c>
      <c r="R259" s="129">
        <f t="shared" si="8"/>
        <v>213</v>
      </c>
      <c r="S259" s="127"/>
      <c r="T259" s="100">
        <v>22</v>
      </c>
      <c r="U259" s="120">
        <v>73</v>
      </c>
      <c r="V259" s="127"/>
      <c r="W259" s="130"/>
    </row>
    <row r="260" spans="1:23" ht="18.75">
      <c r="A260" s="89" t="s">
        <v>10787</v>
      </c>
      <c r="B260" s="121" t="s">
        <v>10788</v>
      </c>
      <c r="C260" s="120">
        <v>74</v>
      </c>
      <c r="D260" s="120" t="s">
        <v>10809</v>
      </c>
      <c r="E260" s="121" t="s">
        <v>10810</v>
      </c>
      <c r="F260" s="122" t="s">
        <v>22</v>
      </c>
      <c r="G260" s="120" t="s">
        <v>32</v>
      </c>
      <c r="H260" s="120" t="s">
        <v>201</v>
      </c>
      <c r="I260" s="121" t="s">
        <v>34</v>
      </c>
      <c r="J260" s="121" t="s">
        <v>201</v>
      </c>
      <c r="K260" s="120" t="s">
        <v>10791</v>
      </c>
      <c r="L260" s="127"/>
      <c r="M260" s="128"/>
      <c r="N260" s="127"/>
      <c r="O260" s="129">
        <v>20</v>
      </c>
      <c r="P260" s="129"/>
      <c r="Q260" s="125" t="s">
        <v>10751</v>
      </c>
      <c r="R260" s="129">
        <f t="shared" si="8"/>
        <v>60</v>
      </c>
      <c r="S260" s="127"/>
      <c r="T260" s="100">
        <v>22</v>
      </c>
      <c r="U260" s="120">
        <v>74</v>
      </c>
      <c r="V260" s="127"/>
      <c r="W260" s="130"/>
    </row>
    <row r="261" spans="1:23" ht="18.75">
      <c r="A261" s="89" t="s">
        <v>10787</v>
      </c>
      <c r="B261" s="121" t="s">
        <v>10788</v>
      </c>
      <c r="C261" s="120">
        <v>75</v>
      </c>
      <c r="D261" s="120" t="s">
        <v>10811</v>
      </c>
      <c r="E261" s="121" t="s">
        <v>10812</v>
      </c>
      <c r="F261" s="122" t="s">
        <v>22</v>
      </c>
      <c r="G261" s="120" t="s">
        <v>32</v>
      </c>
      <c r="H261" s="120" t="s">
        <v>75</v>
      </c>
      <c r="I261" s="121" t="s">
        <v>34</v>
      </c>
      <c r="J261" s="121" t="s">
        <v>75</v>
      </c>
      <c r="K261" s="120" t="s">
        <v>10791</v>
      </c>
      <c r="L261" s="127"/>
      <c r="M261" s="128"/>
      <c r="N261" s="127"/>
      <c r="O261" s="129">
        <v>39</v>
      </c>
      <c r="P261" s="129"/>
      <c r="Q261" s="125" t="s">
        <v>10751</v>
      </c>
      <c r="R261" s="129">
        <f t="shared" si="8"/>
        <v>195</v>
      </c>
      <c r="S261" s="127"/>
      <c r="T261" s="100">
        <v>22</v>
      </c>
      <c r="U261" s="120">
        <v>75</v>
      </c>
      <c r="V261" s="127"/>
      <c r="W261" s="130"/>
    </row>
    <row r="262" spans="1:23" ht="18.75">
      <c r="A262" s="89" t="s">
        <v>10787</v>
      </c>
      <c r="B262" s="121" t="s">
        <v>10788</v>
      </c>
      <c r="C262" s="120">
        <v>76</v>
      </c>
      <c r="D262" s="120" t="s">
        <v>10813</v>
      </c>
      <c r="E262" s="121" t="s">
        <v>10814</v>
      </c>
      <c r="F262" s="122" t="s">
        <v>22</v>
      </c>
      <c r="G262" s="120" t="s">
        <v>32</v>
      </c>
      <c r="H262" s="120" t="s">
        <v>75</v>
      </c>
      <c r="I262" s="121" t="s">
        <v>34</v>
      </c>
      <c r="J262" s="121" t="s">
        <v>75</v>
      </c>
      <c r="K262" s="120" t="s">
        <v>10791</v>
      </c>
      <c r="L262" s="127"/>
      <c r="M262" s="128"/>
      <c r="N262" s="127"/>
      <c r="O262" s="129">
        <v>17</v>
      </c>
      <c r="P262" s="129"/>
      <c r="Q262" s="125" t="s">
        <v>10751</v>
      </c>
      <c r="R262" s="129">
        <f t="shared" si="8"/>
        <v>85</v>
      </c>
      <c r="S262" s="127"/>
      <c r="T262" s="100">
        <v>22</v>
      </c>
      <c r="U262" s="120">
        <v>76</v>
      </c>
      <c r="V262" s="127" t="s">
        <v>10792</v>
      </c>
      <c r="W262" s="130"/>
    </row>
    <row r="263" spans="1:23" ht="18.75">
      <c r="A263" s="89" t="s">
        <v>10787</v>
      </c>
      <c r="B263" s="121" t="s">
        <v>10788</v>
      </c>
      <c r="C263" s="120">
        <v>77</v>
      </c>
      <c r="D263" s="120" t="s">
        <v>10815</v>
      </c>
      <c r="E263" s="121" t="s">
        <v>10816</v>
      </c>
      <c r="F263" s="122" t="s">
        <v>22</v>
      </c>
      <c r="G263" s="120" t="s">
        <v>32</v>
      </c>
      <c r="H263" s="120" t="s">
        <v>201</v>
      </c>
      <c r="I263" s="121" t="s">
        <v>34</v>
      </c>
      <c r="J263" s="121" t="s">
        <v>201</v>
      </c>
      <c r="K263" s="120" t="s">
        <v>10791</v>
      </c>
      <c r="L263" s="127"/>
      <c r="M263" s="128"/>
      <c r="N263" s="127"/>
      <c r="O263" s="129">
        <v>17</v>
      </c>
      <c r="P263" s="129"/>
      <c r="Q263" s="125" t="s">
        <v>10751</v>
      </c>
      <c r="R263" s="129">
        <f t="shared" si="8"/>
        <v>51</v>
      </c>
      <c r="S263" s="127"/>
      <c r="T263" s="100">
        <v>22</v>
      </c>
      <c r="U263" s="120">
        <v>77</v>
      </c>
      <c r="V263" s="127"/>
      <c r="W263" s="130"/>
    </row>
    <row r="264" spans="1:23" ht="18.75">
      <c r="A264" s="89" t="s">
        <v>10787</v>
      </c>
      <c r="B264" s="121" t="s">
        <v>10788</v>
      </c>
      <c r="C264" s="120">
        <v>78</v>
      </c>
      <c r="D264" s="120" t="s">
        <v>10817</v>
      </c>
      <c r="E264" s="121" t="s">
        <v>10818</v>
      </c>
      <c r="F264" s="122" t="s">
        <v>22</v>
      </c>
      <c r="G264" s="120" t="s">
        <v>32</v>
      </c>
      <c r="H264" s="120" t="s">
        <v>201</v>
      </c>
      <c r="I264" s="121" t="s">
        <v>34</v>
      </c>
      <c r="J264" s="121" t="s">
        <v>201</v>
      </c>
      <c r="K264" s="120" t="s">
        <v>10791</v>
      </c>
      <c r="L264" s="127"/>
      <c r="M264" s="128"/>
      <c r="N264" s="127"/>
      <c r="O264" s="129">
        <v>17</v>
      </c>
      <c r="P264" s="129"/>
      <c r="Q264" s="125" t="s">
        <v>10751</v>
      </c>
      <c r="R264" s="129">
        <f t="shared" ref="R264:R327" si="9">O264*H264</f>
        <v>51</v>
      </c>
      <c r="S264" s="127"/>
      <c r="T264" s="100">
        <v>22</v>
      </c>
      <c r="U264" s="120">
        <v>78</v>
      </c>
      <c r="V264" s="127"/>
      <c r="W264" s="130"/>
    </row>
    <row r="265" spans="1:23" ht="18.75">
      <c r="A265" s="89" t="s">
        <v>10787</v>
      </c>
      <c r="B265" s="121" t="s">
        <v>10788</v>
      </c>
      <c r="C265" s="120">
        <v>79</v>
      </c>
      <c r="D265" s="120" t="s">
        <v>10819</v>
      </c>
      <c r="E265" s="121" t="s">
        <v>10820</v>
      </c>
      <c r="F265" s="122" t="s">
        <v>22</v>
      </c>
      <c r="G265" s="120" t="s">
        <v>32</v>
      </c>
      <c r="H265" s="120" t="s">
        <v>201</v>
      </c>
      <c r="I265" s="121" t="s">
        <v>34</v>
      </c>
      <c r="J265" s="121" t="s">
        <v>201</v>
      </c>
      <c r="K265" s="120" t="s">
        <v>10791</v>
      </c>
      <c r="L265" s="127"/>
      <c r="M265" s="128"/>
      <c r="N265" s="127"/>
      <c r="O265" s="129">
        <v>17</v>
      </c>
      <c r="P265" s="129"/>
      <c r="Q265" s="125" t="s">
        <v>10751</v>
      </c>
      <c r="R265" s="129">
        <f t="shared" si="9"/>
        <v>51</v>
      </c>
      <c r="S265" s="127"/>
      <c r="T265" s="100">
        <v>22</v>
      </c>
      <c r="U265" s="120">
        <v>79</v>
      </c>
      <c r="V265" s="127"/>
      <c r="W265" s="130"/>
    </row>
    <row r="266" spans="1:23" ht="18.75">
      <c r="A266" s="89" t="s">
        <v>10787</v>
      </c>
      <c r="B266" s="121" t="s">
        <v>10788</v>
      </c>
      <c r="C266" s="120">
        <v>80</v>
      </c>
      <c r="D266" s="120" t="s">
        <v>10821</v>
      </c>
      <c r="E266" s="121" t="s">
        <v>10822</v>
      </c>
      <c r="F266" s="122" t="s">
        <v>22</v>
      </c>
      <c r="G266" s="120" t="s">
        <v>32</v>
      </c>
      <c r="H266" s="120" t="s">
        <v>75</v>
      </c>
      <c r="I266" s="121" t="s">
        <v>34</v>
      </c>
      <c r="J266" s="121" t="s">
        <v>75</v>
      </c>
      <c r="K266" s="120" t="s">
        <v>10791</v>
      </c>
      <c r="L266" s="127"/>
      <c r="M266" s="128"/>
      <c r="N266" s="127"/>
      <c r="O266" s="129">
        <v>15</v>
      </c>
      <c r="P266" s="129"/>
      <c r="Q266" s="125" t="s">
        <v>10751</v>
      </c>
      <c r="R266" s="129">
        <f t="shared" si="9"/>
        <v>75</v>
      </c>
      <c r="S266" s="127"/>
      <c r="T266" s="100">
        <v>22</v>
      </c>
      <c r="U266" s="120">
        <v>80</v>
      </c>
      <c r="V266" s="127"/>
      <c r="W266" s="130"/>
    </row>
    <row r="267" spans="1:23" ht="18.75">
      <c r="A267" s="89" t="s">
        <v>10787</v>
      </c>
      <c r="B267" s="121" t="s">
        <v>10788</v>
      </c>
      <c r="C267" s="120">
        <v>81</v>
      </c>
      <c r="D267" s="120" t="s">
        <v>10823</v>
      </c>
      <c r="E267" s="121" t="s">
        <v>10824</v>
      </c>
      <c r="F267" s="122" t="s">
        <v>22</v>
      </c>
      <c r="G267" s="120" t="s">
        <v>32</v>
      </c>
      <c r="H267" s="120" t="s">
        <v>201</v>
      </c>
      <c r="I267" s="121" t="s">
        <v>34</v>
      </c>
      <c r="J267" s="121" t="s">
        <v>201</v>
      </c>
      <c r="K267" s="120" t="s">
        <v>10791</v>
      </c>
      <c r="L267" s="127"/>
      <c r="M267" s="128"/>
      <c r="N267" s="127"/>
      <c r="O267" s="129">
        <v>15</v>
      </c>
      <c r="P267" s="129"/>
      <c r="Q267" s="125" t="s">
        <v>10751</v>
      </c>
      <c r="R267" s="129">
        <f t="shared" si="9"/>
        <v>45</v>
      </c>
      <c r="S267" s="127"/>
      <c r="T267" s="100">
        <v>22</v>
      </c>
      <c r="U267" s="120">
        <v>81</v>
      </c>
      <c r="V267" s="127"/>
      <c r="W267" s="130"/>
    </row>
    <row r="268" spans="1:23" ht="18.75">
      <c r="A268" s="89" t="s">
        <v>10787</v>
      </c>
      <c r="B268" s="121" t="s">
        <v>10788</v>
      </c>
      <c r="C268" s="120">
        <v>82</v>
      </c>
      <c r="D268" s="120" t="s">
        <v>10825</v>
      </c>
      <c r="E268" s="121" t="s">
        <v>10826</v>
      </c>
      <c r="F268" s="122" t="s">
        <v>22</v>
      </c>
      <c r="G268" s="120" t="s">
        <v>32</v>
      </c>
      <c r="H268" s="120" t="s">
        <v>201</v>
      </c>
      <c r="I268" s="121" t="s">
        <v>34</v>
      </c>
      <c r="J268" s="121" t="s">
        <v>201</v>
      </c>
      <c r="K268" s="120" t="s">
        <v>10791</v>
      </c>
      <c r="L268" s="127"/>
      <c r="M268" s="128"/>
      <c r="N268" s="127"/>
      <c r="O268" s="129">
        <v>15</v>
      </c>
      <c r="P268" s="129"/>
      <c r="Q268" s="125" t="s">
        <v>10751</v>
      </c>
      <c r="R268" s="129">
        <f t="shared" si="9"/>
        <v>45</v>
      </c>
      <c r="S268" s="127"/>
      <c r="T268" s="100">
        <v>22</v>
      </c>
      <c r="U268" s="120">
        <v>82</v>
      </c>
      <c r="V268" s="127"/>
      <c r="W268" s="130"/>
    </row>
    <row r="269" spans="1:23" ht="18.75">
      <c r="A269" s="89" t="s">
        <v>10787</v>
      </c>
      <c r="B269" s="121" t="s">
        <v>10788</v>
      </c>
      <c r="C269" s="120">
        <v>83</v>
      </c>
      <c r="D269" s="120" t="s">
        <v>10827</v>
      </c>
      <c r="E269" s="121" t="s">
        <v>10828</v>
      </c>
      <c r="F269" s="122" t="s">
        <v>22</v>
      </c>
      <c r="G269" s="120" t="s">
        <v>32</v>
      </c>
      <c r="H269" s="120" t="s">
        <v>254</v>
      </c>
      <c r="I269" s="121" t="s">
        <v>34</v>
      </c>
      <c r="J269" s="121" t="s">
        <v>254</v>
      </c>
      <c r="K269" s="120" t="s">
        <v>10791</v>
      </c>
      <c r="L269" s="127"/>
      <c r="M269" s="128"/>
      <c r="N269" s="127"/>
      <c r="O269" s="129">
        <v>24</v>
      </c>
      <c r="P269" s="129"/>
      <c r="Q269" s="125" t="s">
        <v>10751</v>
      </c>
      <c r="R269" s="129">
        <f t="shared" si="9"/>
        <v>96</v>
      </c>
      <c r="S269" s="127"/>
      <c r="T269" s="100">
        <v>22</v>
      </c>
      <c r="U269" s="120">
        <v>83</v>
      </c>
      <c r="V269" s="127" t="s">
        <v>10795</v>
      </c>
      <c r="W269" s="130"/>
    </row>
    <row r="270" spans="1:23" ht="18.75">
      <c r="A270" s="89" t="s">
        <v>10787</v>
      </c>
      <c r="B270" s="121" t="s">
        <v>10788</v>
      </c>
      <c r="C270" s="120">
        <v>84</v>
      </c>
      <c r="D270" s="120" t="s">
        <v>10829</v>
      </c>
      <c r="E270" s="121" t="s">
        <v>10830</v>
      </c>
      <c r="F270" s="122" t="s">
        <v>22</v>
      </c>
      <c r="G270" s="120" t="s">
        <v>32</v>
      </c>
      <c r="H270" s="120" t="s">
        <v>254</v>
      </c>
      <c r="I270" s="121" t="s">
        <v>34</v>
      </c>
      <c r="J270" s="121" t="s">
        <v>254</v>
      </c>
      <c r="K270" s="120" t="s">
        <v>10791</v>
      </c>
      <c r="L270" s="127"/>
      <c r="M270" s="128"/>
      <c r="N270" s="127"/>
      <c r="O270" s="129">
        <v>24</v>
      </c>
      <c r="P270" s="129"/>
      <c r="Q270" s="125" t="s">
        <v>10751</v>
      </c>
      <c r="R270" s="129">
        <f t="shared" si="9"/>
        <v>96</v>
      </c>
      <c r="S270" s="127"/>
      <c r="T270" s="100">
        <v>22</v>
      </c>
      <c r="U270" s="120">
        <v>84</v>
      </c>
      <c r="V270" s="127" t="s">
        <v>10795</v>
      </c>
      <c r="W270" s="130"/>
    </row>
    <row r="271" spans="1:23" ht="18.75">
      <c r="A271" s="89" t="s">
        <v>10787</v>
      </c>
      <c r="B271" s="121" t="s">
        <v>10788</v>
      </c>
      <c r="C271" s="120">
        <v>85</v>
      </c>
      <c r="D271" s="120" t="s">
        <v>10831</v>
      </c>
      <c r="E271" s="121" t="s">
        <v>10832</v>
      </c>
      <c r="F271" s="122" t="s">
        <v>22</v>
      </c>
      <c r="G271" s="120" t="s">
        <v>32</v>
      </c>
      <c r="H271" s="120" t="s">
        <v>254</v>
      </c>
      <c r="I271" s="121" t="s">
        <v>34</v>
      </c>
      <c r="J271" s="121" t="s">
        <v>254</v>
      </c>
      <c r="K271" s="120" t="s">
        <v>10791</v>
      </c>
      <c r="L271" s="127"/>
      <c r="M271" s="128"/>
      <c r="N271" s="127"/>
      <c r="O271" s="129">
        <v>24</v>
      </c>
      <c r="P271" s="129"/>
      <c r="Q271" s="125" t="s">
        <v>10751</v>
      </c>
      <c r="R271" s="129">
        <f t="shared" si="9"/>
        <v>96</v>
      </c>
      <c r="S271" s="127"/>
      <c r="T271" s="100">
        <v>22</v>
      </c>
      <c r="U271" s="120">
        <v>85</v>
      </c>
      <c r="V271" s="127" t="s">
        <v>10795</v>
      </c>
      <c r="W271" s="130"/>
    </row>
    <row r="272" spans="1:23" ht="18.75">
      <c r="A272" s="89" t="s">
        <v>10787</v>
      </c>
      <c r="B272" s="121" t="s">
        <v>10788</v>
      </c>
      <c r="C272" s="120">
        <v>86</v>
      </c>
      <c r="D272" s="120" t="s">
        <v>10833</v>
      </c>
      <c r="E272" s="121" t="s">
        <v>10834</v>
      </c>
      <c r="F272" s="122" t="s">
        <v>22</v>
      </c>
      <c r="G272" s="120" t="s">
        <v>32</v>
      </c>
      <c r="H272" s="120" t="s">
        <v>16</v>
      </c>
      <c r="I272" s="121" t="s">
        <v>34</v>
      </c>
      <c r="J272" s="121" t="s">
        <v>16</v>
      </c>
      <c r="K272" s="120" t="s">
        <v>10791</v>
      </c>
      <c r="L272" s="127"/>
      <c r="M272" s="128"/>
      <c r="N272" s="127"/>
      <c r="O272" s="129">
        <v>39</v>
      </c>
      <c r="P272" s="129"/>
      <c r="Q272" s="125" t="s">
        <v>10751</v>
      </c>
      <c r="R272" s="129">
        <f t="shared" si="9"/>
        <v>78</v>
      </c>
      <c r="S272" s="127"/>
      <c r="T272" s="100">
        <v>22</v>
      </c>
      <c r="U272" s="120">
        <v>86</v>
      </c>
      <c r="V272" s="127" t="s">
        <v>10792</v>
      </c>
      <c r="W272" s="130"/>
    </row>
    <row r="273" spans="1:23" ht="18.75">
      <c r="A273" s="89" t="s">
        <v>10787</v>
      </c>
      <c r="B273" s="121" t="s">
        <v>10788</v>
      </c>
      <c r="C273" s="120">
        <v>87</v>
      </c>
      <c r="D273" s="120" t="s">
        <v>10835</v>
      </c>
      <c r="E273" s="121" t="s">
        <v>10836</v>
      </c>
      <c r="F273" s="122" t="s">
        <v>22</v>
      </c>
      <c r="G273" s="120" t="s">
        <v>32</v>
      </c>
      <c r="H273" s="120" t="s">
        <v>16</v>
      </c>
      <c r="I273" s="121" t="s">
        <v>34</v>
      </c>
      <c r="J273" s="121" t="s">
        <v>16</v>
      </c>
      <c r="K273" s="120" t="s">
        <v>10791</v>
      </c>
      <c r="L273" s="127"/>
      <c r="M273" s="128"/>
      <c r="N273" s="127"/>
      <c r="O273" s="129">
        <v>43.45</v>
      </c>
      <c r="P273" s="129"/>
      <c r="Q273" s="125" t="s">
        <v>10751</v>
      </c>
      <c r="R273" s="129">
        <f t="shared" si="9"/>
        <v>86.9</v>
      </c>
      <c r="S273" s="127"/>
      <c r="T273" s="100">
        <v>22</v>
      </c>
      <c r="U273" s="120">
        <v>87</v>
      </c>
      <c r="V273" s="127" t="s">
        <v>10792</v>
      </c>
      <c r="W273" s="130"/>
    </row>
    <row r="274" spans="1:23" ht="18.75">
      <c r="A274" s="89" t="s">
        <v>10787</v>
      </c>
      <c r="B274" s="121" t="s">
        <v>10788</v>
      </c>
      <c r="C274" s="120">
        <v>88</v>
      </c>
      <c r="D274" s="120" t="s">
        <v>10837</v>
      </c>
      <c r="E274" s="121" t="s">
        <v>10838</v>
      </c>
      <c r="F274" s="122" t="s">
        <v>22</v>
      </c>
      <c r="G274" s="120" t="s">
        <v>32</v>
      </c>
      <c r="H274" s="120" t="s">
        <v>16</v>
      </c>
      <c r="I274" s="121" t="s">
        <v>34</v>
      </c>
      <c r="J274" s="121" t="s">
        <v>16</v>
      </c>
      <c r="K274" s="120" t="s">
        <v>10791</v>
      </c>
      <c r="L274" s="127"/>
      <c r="M274" s="128"/>
      <c r="N274" s="127"/>
      <c r="O274" s="129">
        <v>43.45</v>
      </c>
      <c r="P274" s="129"/>
      <c r="Q274" s="125" t="s">
        <v>10751</v>
      </c>
      <c r="R274" s="129">
        <f t="shared" si="9"/>
        <v>86.9</v>
      </c>
      <c r="S274" s="127"/>
      <c r="T274" s="100">
        <v>22</v>
      </c>
      <c r="U274" s="120">
        <v>88</v>
      </c>
      <c r="V274" s="127" t="s">
        <v>10792</v>
      </c>
      <c r="W274" s="130"/>
    </row>
    <row r="275" spans="1:23" ht="18.75">
      <c r="A275" s="89" t="s">
        <v>10787</v>
      </c>
      <c r="B275" s="121" t="s">
        <v>10788</v>
      </c>
      <c r="C275" s="120">
        <v>89</v>
      </c>
      <c r="D275" s="120" t="s">
        <v>10839</v>
      </c>
      <c r="E275" s="121" t="s">
        <v>10840</v>
      </c>
      <c r="F275" s="122" t="s">
        <v>22</v>
      </c>
      <c r="G275" s="120" t="s">
        <v>32</v>
      </c>
      <c r="H275" s="120" t="s">
        <v>16</v>
      </c>
      <c r="I275" s="121" t="s">
        <v>34</v>
      </c>
      <c r="J275" s="121" t="s">
        <v>16</v>
      </c>
      <c r="K275" s="120" t="s">
        <v>10791</v>
      </c>
      <c r="L275" s="127"/>
      <c r="M275" s="128"/>
      <c r="N275" s="127"/>
      <c r="O275" s="129">
        <v>43.45</v>
      </c>
      <c r="P275" s="129"/>
      <c r="Q275" s="125" t="s">
        <v>10751</v>
      </c>
      <c r="R275" s="129">
        <f t="shared" si="9"/>
        <v>86.9</v>
      </c>
      <c r="S275" s="127"/>
      <c r="T275" s="100">
        <v>22</v>
      </c>
      <c r="U275" s="120">
        <v>89</v>
      </c>
      <c r="V275" s="127"/>
      <c r="W275" s="130"/>
    </row>
    <row r="276" spans="1:23" ht="18.75">
      <c r="A276" s="89" t="s">
        <v>10787</v>
      </c>
      <c r="B276" s="121" t="s">
        <v>10788</v>
      </c>
      <c r="C276" s="120">
        <v>90</v>
      </c>
      <c r="D276" s="120" t="s">
        <v>10841</v>
      </c>
      <c r="E276" s="121" t="s">
        <v>10842</v>
      </c>
      <c r="F276" s="122" t="s">
        <v>22</v>
      </c>
      <c r="G276" s="120" t="s">
        <v>32</v>
      </c>
      <c r="H276" s="120" t="s">
        <v>75</v>
      </c>
      <c r="I276" s="121" t="s">
        <v>34</v>
      </c>
      <c r="J276" s="121" t="s">
        <v>75</v>
      </c>
      <c r="K276" s="120" t="s">
        <v>10791</v>
      </c>
      <c r="L276" s="127"/>
      <c r="M276" s="128"/>
      <c r="N276" s="127"/>
      <c r="O276" s="129">
        <v>21</v>
      </c>
      <c r="P276" s="129"/>
      <c r="Q276" s="125" t="s">
        <v>10751</v>
      </c>
      <c r="R276" s="129">
        <f t="shared" si="9"/>
        <v>105</v>
      </c>
      <c r="S276" s="127"/>
      <c r="T276" s="100">
        <v>22</v>
      </c>
      <c r="U276" s="120">
        <v>90</v>
      </c>
      <c r="V276" s="127" t="s">
        <v>10792</v>
      </c>
      <c r="W276" s="130"/>
    </row>
    <row r="277" spans="1:23" ht="18.75">
      <c r="A277" s="89" t="s">
        <v>10787</v>
      </c>
      <c r="B277" s="121" t="s">
        <v>10788</v>
      </c>
      <c r="C277" s="120">
        <v>91</v>
      </c>
      <c r="D277" s="120" t="s">
        <v>10843</v>
      </c>
      <c r="E277" s="121" t="s">
        <v>10844</v>
      </c>
      <c r="F277" s="122" t="s">
        <v>22</v>
      </c>
      <c r="G277" s="120" t="s">
        <v>32</v>
      </c>
      <c r="H277" s="120" t="s">
        <v>201</v>
      </c>
      <c r="I277" s="121" t="s">
        <v>34</v>
      </c>
      <c r="J277" s="121" t="s">
        <v>201</v>
      </c>
      <c r="K277" s="120" t="s">
        <v>10791</v>
      </c>
      <c r="L277" s="127"/>
      <c r="M277" s="128"/>
      <c r="N277" s="127"/>
      <c r="O277" s="129">
        <v>21</v>
      </c>
      <c r="P277" s="129"/>
      <c r="Q277" s="125" t="s">
        <v>10751</v>
      </c>
      <c r="R277" s="129">
        <f t="shared" si="9"/>
        <v>63</v>
      </c>
      <c r="S277" s="127"/>
      <c r="T277" s="100">
        <v>22</v>
      </c>
      <c r="U277" s="120">
        <v>91</v>
      </c>
      <c r="V277" s="127" t="s">
        <v>10792</v>
      </c>
      <c r="W277" s="130"/>
    </row>
    <row r="278" spans="1:23" ht="18.75">
      <c r="A278" s="89" t="s">
        <v>10787</v>
      </c>
      <c r="B278" s="121" t="s">
        <v>10788</v>
      </c>
      <c r="C278" s="120">
        <v>92</v>
      </c>
      <c r="D278" s="120" t="s">
        <v>10845</v>
      </c>
      <c r="E278" s="121" t="s">
        <v>10846</v>
      </c>
      <c r="F278" s="122" t="s">
        <v>22</v>
      </c>
      <c r="G278" s="120" t="s">
        <v>32</v>
      </c>
      <c r="H278" s="120" t="s">
        <v>201</v>
      </c>
      <c r="I278" s="121" t="s">
        <v>34</v>
      </c>
      <c r="J278" s="121" t="s">
        <v>201</v>
      </c>
      <c r="K278" s="120" t="s">
        <v>10791</v>
      </c>
      <c r="L278" s="127"/>
      <c r="M278" s="128"/>
      <c r="N278" s="127"/>
      <c r="O278" s="129">
        <v>21</v>
      </c>
      <c r="P278" s="129"/>
      <c r="Q278" s="125" t="s">
        <v>10751</v>
      </c>
      <c r="R278" s="129">
        <f t="shared" si="9"/>
        <v>63</v>
      </c>
      <c r="S278" s="127"/>
      <c r="T278" s="100">
        <v>22</v>
      </c>
      <c r="U278" s="120">
        <v>92</v>
      </c>
      <c r="V278" s="127" t="s">
        <v>10792</v>
      </c>
      <c r="W278" s="130"/>
    </row>
    <row r="279" spans="1:23" ht="18.75">
      <c r="A279" s="89" t="s">
        <v>10787</v>
      </c>
      <c r="B279" s="121" t="s">
        <v>10788</v>
      </c>
      <c r="C279" s="120">
        <v>93</v>
      </c>
      <c r="D279" s="120" t="s">
        <v>10847</v>
      </c>
      <c r="E279" s="121" t="s">
        <v>10848</v>
      </c>
      <c r="F279" s="122" t="s">
        <v>22</v>
      </c>
      <c r="G279" s="120" t="s">
        <v>32</v>
      </c>
      <c r="H279" s="120" t="s">
        <v>201</v>
      </c>
      <c r="I279" s="121" t="s">
        <v>34</v>
      </c>
      <c r="J279" s="121" t="s">
        <v>201</v>
      </c>
      <c r="K279" s="120" t="s">
        <v>10791</v>
      </c>
      <c r="L279" s="127"/>
      <c r="M279" s="128"/>
      <c r="N279" s="127"/>
      <c r="O279" s="129">
        <v>21</v>
      </c>
      <c r="P279" s="129"/>
      <c r="Q279" s="125" t="s">
        <v>10751</v>
      </c>
      <c r="R279" s="129">
        <f t="shared" si="9"/>
        <v>63</v>
      </c>
      <c r="S279" s="127"/>
      <c r="T279" s="100">
        <v>22</v>
      </c>
      <c r="U279" s="120">
        <v>93</v>
      </c>
      <c r="V279" s="127" t="s">
        <v>10792</v>
      </c>
      <c r="W279" s="130"/>
    </row>
    <row r="280" spans="1:23" ht="18.75">
      <c r="A280" s="89" t="s">
        <v>10787</v>
      </c>
      <c r="B280" s="121" t="s">
        <v>10788</v>
      </c>
      <c r="C280" s="120">
        <v>94</v>
      </c>
      <c r="D280" s="120" t="s">
        <v>10849</v>
      </c>
      <c r="E280" s="121" t="s">
        <v>10850</v>
      </c>
      <c r="F280" s="122" t="s">
        <v>22</v>
      </c>
      <c r="G280" s="120" t="s">
        <v>32</v>
      </c>
      <c r="H280" s="120" t="s">
        <v>254</v>
      </c>
      <c r="I280" s="121" t="s">
        <v>34</v>
      </c>
      <c r="J280" s="121" t="s">
        <v>254</v>
      </c>
      <c r="K280" s="120" t="s">
        <v>10791</v>
      </c>
      <c r="L280" s="127"/>
      <c r="M280" s="128"/>
      <c r="N280" s="127"/>
      <c r="O280" s="129">
        <v>17</v>
      </c>
      <c r="P280" s="129"/>
      <c r="Q280" s="125" t="s">
        <v>10751</v>
      </c>
      <c r="R280" s="129">
        <f t="shared" si="9"/>
        <v>68</v>
      </c>
      <c r="S280" s="127"/>
      <c r="T280" s="100">
        <v>22</v>
      </c>
      <c r="U280" s="120">
        <v>94</v>
      </c>
      <c r="V280" s="127"/>
      <c r="W280" s="130"/>
    </row>
    <row r="281" spans="1:23" ht="18.75">
      <c r="A281" s="89" t="s">
        <v>10787</v>
      </c>
      <c r="B281" s="121" t="s">
        <v>10788</v>
      </c>
      <c r="C281" s="120">
        <v>95</v>
      </c>
      <c r="D281" s="120" t="s">
        <v>10851</v>
      </c>
      <c r="E281" s="121" t="s">
        <v>10852</v>
      </c>
      <c r="F281" s="122" t="s">
        <v>22</v>
      </c>
      <c r="G281" s="120" t="s">
        <v>32</v>
      </c>
      <c r="H281" s="120" t="s">
        <v>254</v>
      </c>
      <c r="I281" s="121" t="s">
        <v>34</v>
      </c>
      <c r="J281" s="121" t="s">
        <v>254</v>
      </c>
      <c r="K281" s="120" t="s">
        <v>10791</v>
      </c>
      <c r="L281" s="127"/>
      <c r="M281" s="128"/>
      <c r="N281" s="127"/>
      <c r="O281" s="129">
        <v>17</v>
      </c>
      <c r="P281" s="129"/>
      <c r="Q281" s="125" t="s">
        <v>10751</v>
      </c>
      <c r="R281" s="129">
        <f t="shared" si="9"/>
        <v>68</v>
      </c>
      <c r="S281" s="127"/>
      <c r="T281" s="100">
        <v>22</v>
      </c>
      <c r="U281" s="120">
        <v>95</v>
      </c>
      <c r="V281" s="127"/>
      <c r="W281" s="130"/>
    </row>
    <row r="282" spans="1:23" ht="18.75">
      <c r="A282" s="89" t="s">
        <v>10787</v>
      </c>
      <c r="B282" s="121" t="s">
        <v>10788</v>
      </c>
      <c r="C282" s="120">
        <v>96</v>
      </c>
      <c r="D282" s="120" t="s">
        <v>10853</v>
      </c>
      <c r="E282" s="121" t="s">
        <v>10854</v>
      </c>
      <c r="F282" s="122" t="s">
        <v>22</v>
      </c>
      <c r="G282" s="120" t="s">
        <v>32</v>
      </c>
      <c r="H282" s="120" t="s">
        <v>16</v>
      </c>
      <c r="I282" s="121" t="s">
        <v>34</v>
      </c>
      <c r="J282" s="121" t="s">
        <v>16</v>
      </c>
      <c r="K282" s="120" t="s">
        <v>10791</v>
      </c>
      <c r="L282" s="127"/>
      <c r="M282" s="128"/>
      <c r="N282" s="127"/>
      <c r="O282" s="129">
        <v>17</v>
      </c>
      <c r="P282" s="129"/>
      <c r="Q282" s="125" t="s">
        <v>10751</v>
      </c>
      <c r="R282" s="129">
        <f t="shared" si="9"/>
        <v>34</v>
      </c>
      <c r="S282" s="127"/>
      <c r="T282" s="100">
        <v>22</v>
      </c>
      <c r="U282" s="120">
        <v>96</v>
      </c>
      <c r="V282" s="127"/>
      <c r="W282" s="130"/>
    </row>
    <row r="283" spans="1:23" ht="18.75">
      <c r="A283" s="89" t="s">
        <v>10787</v>
      </c>
      <c r="B283" s="121" t="s">
        <v>10788</v>
      </c>
      <c r="C283" s="120">
        <v>97</v>
      </c>
      <c r="D283" s="120" t="s">
        <v>10855</v>
      </c>
      <c r="E283" s="121" t="s">
        <v>10856</v>
      </c>
      <c r="F283" s="122" t="s">
        <v>22</v>
      </c>
      <c r="G283" s="120" t="s">
        <v>32</v>
      </c>
      <c r="H283" s="120" t="s">
        <v>254</v>
      </c>
      <c r="I283" s="121" t="s">
        <v>34</v>
      </c>
      <c r="J283" s="121" t="s">
        <v>254</v>
      </c>
      <c r="K283" s="120" t="s">
        <v>10791</v>
      </c>
      <c r="L283" s="127"/>
      <c r="M283" s="128"/>
      <c r="N283" s="127"/>
      <c r="O283" s="129">
        <v>22</v>
      </c>
      <c r="P283" s="129"/>
      <c r="Q283" s="125" t="s">
        <v>10751</v>
      </c>
      <c r="R283" s="129">
        <f t="shared" si="9"/>
        <v>88</v>
      </c>
      <c r="S283" s="127"/>
      <c r="T283" s="100">
        <v>22</v>
      </c>
      <c r="U283" s="120">
        <v>97</v>
      </c>
      <c r="V283" s="127"/>
      <c r="W283" s="130"/>
    </row>
    <row r="284" spans="1:23" ht="56.25">
      <c r="A284" s="89" t="s">
        <v>143</v>
      </c>
      <c r="B284" s="121" t="s">
        <v>9638</v>
      </c>
      <c r="C284" s="131">
        <v>98</v>
      </c>
      <c r="D284" s="132" t="s">
        <v>10857</v>
      </c>
      <c r="E284" s="133" t="s">
        <v>10858</v>
      </c>
      <c r="F284" s="134" t="s">
        <v>22</v>
      </c>
      <c r="G284" s="131" t="s">
        <v>59</v>
      </c>
      <c r="H284" s="131" t="s">
        <v>673</v>
      </c>
      <c r="I284" s="135" t="s">
        <v>10859</v>
      </c>
      <c r="J284" s="135" t="s">
        <v>4266</v>
      </c>
      <c r="K284" s="132" t="s">
        <v>10860</v>
      </c>
      <c r="L284" s="127" t="s">
        <v>10861</v>
      </c>
      <c r="M284" s="128" t="s">
        <v>10862</v>
      </c>
      <c r="N284" s="127" t="s">
        <v>10863</v>
      </c>
      <c r="O284" s="129">
        <v>304.5</v>
      </c>
      <c r="P284" s="129"/>
      <c r="Q284" s="125" t="s">
        <v>10751</v>
      </c>
      <c r="R284" s="129">
        <f t="shared" si="9"/>
        <v>2131.5</v>
      </c>
      <c r="S284" s="127" t="s">
        <v>10864</v>
      </c>
      <c r="T284" s="100">
        <v>22</v>
      </c>
      <c r="U284" s="120">
        <v>98</v>
      </c>
      <c r="V284" s="127"/>
      <c r="W284" s="130"/>
    </row>
    <row r="285" spans="1:23" ht="18.75">
      <c r="A285" s="89" t="s">
        <v>7186</v>
      </c>
      <c r="B285" s="119" t="s">
        <v>8754</v>
      </c>
      <c r="C285" s="120">
        <v>99</v>
      </c>
      <c r="D285" s="120" t="s">
        <v>10865</v>
      </c>
      <c r="E285" s="121" t="s">
        <v>10866</v>
      </c>
      <c r="F285" s="122" t="s">
        <v>22</v>
      </c>
      <c r="G285" s="120" t="s">
        <v>3902</v>
      </c>
      <c r="H285" s="120" t="s">
        <v>448</v>
      </c>
      <c r="I285" s="121" t="s">
        <v>18</v>
      </c>
      <c r="J285" s="121" t="s">
        <v>448</v>
      </c>
      <c r="K285" s="120" t="s">
        <v>10867</v>
      </c>
      <c r="L285" s="123" t="s">
        <v>10868</v>
      </c>
      <c r="M285" s="124" t="s">
        <v>10869</v>
      </c>
      <c r="N285" s="123" t="s">
        <v>10870</v>
      </c>
      <c r="O285" s="125">
        <v>85.89</v>
      </c>
      <c r="P285" s="125"/>
      <c r="Q285" s="125" t="s">
        <v>10751</v>
      </c>
      <c r="R285" s="125">
        <f t="shared" si="9"/>
        <v>1030.68</v>
      </c>
      <c r="S285" s="123" t="s">
        <v>10871</v>
      </c>
      <c r="T285" s="100">
        <v>22</v>
      </c>
      <c r="U285" s="120">
        <v>99</v>
      </c>
      <c r="V285" s="123" t="s">
        <v>10753</v>
      </c>
      <c r="W285" s="126"/>
    </row>
    <row r="286" spans="1:23" ht="18.75">
      <c r="A286" s="89" t="s">
        <v>1845</v>
      </c>
      <c r="B286" s="119" t="s">
        <v>9790</v>
      </c>
      <c r="C286" s="120">
        <v>100</v>
      </c>
      <c r="D286" s="120" t="s">
        <v>10872</v>
      </c>
      <c r="E286" s="121" t="s">
        <v>10873</v>
      </c>
      <c r="F286" s="122" t="s">
        <v>22</v>
      </c>
      <c r="G286" s="120" t="s">
        <v>3902</v>
      </c>
      <c r="H286" s="120" t="s">
        <v>1408</v>
      </c>
      <c r="I286" s="121" t="s">
        <v>10874</v>
      </c>
      <c r="J286" s="121" t="s">
        <v>5245</v>
      </c>
      <c r="K286" s="120" t="s">
        <v>10867</v>
      </c>
      <c r="L286" s="123" t="s">
        <v>9794</v>
      </c>
      <c r="M286" s="124" t="s">
        <v>10875</v>
      </c>
      <c r="N286" s="123" t="s">
        <v>10876</v>
      </c>
      <c r="O286" s="125">
        <v>46.3</v>
      </c>
      <c r="P286" s="125"/>
      <c r="Q286" s="125" t="s">
        <v>10751</v>
      </c>
      <c r="R286" s="125">
        <f t="shared" si="9"/>
        <v>1157.5</v>
      </c>
      <c r="S286" s="123" t="s">
        <v>10636</v>
      </c>
      <c r="T286" s="100">
        <v>22</v>
      </c>
      <c r="U286" s="120">
        <v>100</v>
      </c>
      <c r="V286" s="123"/>
      <c r="W286" s="126"/>
    </row>
    <row r="287" spans="1:23" ht="56.25">
      <c r="A287" s="89" t="s">
        <v>143</v>
      </c>
      <c r="B287" s="119" t="s">
        <v>9638</v>
      </c>
      <c r="C287" s="131">
        <v>102</v>
      </c>
      <c r="D287" s="132" t="s">
        <v>10877</v>
      </c>
      <c r="E287" s="136" t="s">
        <v>10878</v>
      </c>
      <c r="F287" s="134" t="s">
        <v>10879</v>
      </c>
      <c r="G287" s="131" t="s">
        <v>59</v>
      </c>
      <c r="H287" s="131" t="s">
        <v>110</v>
      </c>
      <c r="I287" s="135" t="s">
        <v>34</v>
      </c>
      <c r="J287" s="135" t="s">
        <v>110</v>
      </c>
      <c r="K287" s="132" t="s">
        <v>10880</v>
      </c>
      <c r="L287" s="123" t="s">
        <v>10881</v>
      </c>
      <c r="M287" s="124" t="s">
        <v>10882</v>
      </c>
      <c r="N287" s="123" t="s">
        <v>10883</v>
      </c>
      <c r="O287" s="125">
        <v>58.6</v>
      </c>
      <c r="P287" s="125"/>
      <c r="Q287" s="125" t="s">
        <v>10751</v>
      </c>
      <c r="R287" s="125">
        <f t="shared" si="9"/>
        <v>586</v>
      </c>
      <c r="S287" s="123" t="s">
        <v>10884</v>
      </c>
      <c r="T287" s="100">
        <v>22</v>
      </c>
      <c r="U287" s="120">
        <v>102</v>
      </c>
      <c r="V287" s="123"/>
      <c r="W287" s="126"/>
    </row>
    <row r="288" spans="1:23" ht="56.25">
      <c r="A288" s="89" t="s">
        <v>10885</v>
      </c>
      <c r="B288" s="119" t="s">
        <v>10886</v>
      </c>
      <c r="C288" s="120">
        <v>103</v>
      </c>
      <c r="D288" s="132" t="s">
        <v>10887</v>
      </c>
      <c r="E288" s="121" t="s">
        <v>10888</v>
      </c>
      <c r="F288" s="122" t="s">
        <v>10879</v>
      </c>
      <c r="G288" s="120" t="s">
        <v>59</v>
      </c>
      <c r="H288" s="120" t="s">
        <v>110</v>
      </c>
      <c r="I288" s="121" t="s">
        <v>34</v>
      </c>
      <c r="J288" s="121" t="s">
        <v>110</v>
      </c>
      <c r="K288" s="120" t="s">
        <v>10880</v>
      </c>
      <c r="L288" s="123" t="s">
        <v>10889</v>
      </c>
      <c r="M288" s="124" t="s">
        <v>10890</v>
      </c>
      <c r="N288" s="123" t="s">
        <v>10891</v>
      </c>
      <c r="O288" s="125">
        <v>91</v>
      </c>
      <c r="P288" s="125"/>
      <c r="Q288" s="125" t="s">
        <v>10751</v>
      </c>
      <c r="R288" s="125">
        <f t="shared" si="9"/>
        <v>910</v>
      </c>
      <c r="S288" s="123">
        <v>50</v>
      </c>
      <c r="T288" s="100">
        <v>22</v>
      </c>
      <c r="U288" s="120">
        <v>103</v>
      </c>
      <c r="V288" s="123"/>
      <c r="W288" s="126"/>
    </row>
    <row r="289" spans="1:23" ht="56.25">
      <c r="A289" s="89" t="s">
        <v>5390</v>
      </c>
      <c r="B289" s="137" t="s">
        <v>9526</v>
      </c>
      <c r="C289" s="138">
        <v>104</v>
      </c>
      <c r="D289" s="138" t="s">
        <v>10892</v>
      </c>
      <c r="E289" s="139" t="s">
        <v>10893</v>
      </c>
      <c r="F289" s="122" t="s">
        <v>10879</v>
      </c>
      <c r="G289" s="138" t="s">
        <v>59</v>
      </c>
      <c r="H289" s="138" t="s">
        <v>86</v>
      </c>
      <c r="I289" s="139" t="s">
        <v>18</v>
      </c>
      <c r="J289" s="139" t="s">
        <v>86</v>
      </c>
      <c r="K289" s="138" t="s">
        <v>10880</v>
      </c>
      <c r="L289" s="140" t="s">
        <v>9741</v>
      </c>
      <c r="M289" s="141" t="s">
        <v>10894</v>
      </c>
      <c r="N289" s="140" t="s">
        <v>10895</v>
      </c>
      <c r="O289" s="142">
        <v>70</v>
      </c>
      <c r="P289" s="142"/>
      <c r="Q289" s="125" t="s">
        <v>10751</v>
      </c>
      <c r="R289" s="142">
        <f t="shared" si="9"/>
        <v>1400</v>
      </c>
      <c r="S289" s="140" t="s">
        <v>10896</v>
      </c>
      <c r="T289" s="100">
        <v>22</v>
      </c>
      <c r="U289" s="138">
        <v>104</v>
      </c>
      <c r="V289" s="140"/>
      <c r="W289" s="143"/>
    </row>
    <row r="290" spans="1:23" ht="56.25">
      <c r="A290" s="89" t="s">
        <v>143</v>
      </c>
      <c r="B290" s="137" t="s">
        <v>9638</v>
      </c>
      <c r="C290" s="132">
        <v>105</v>
      </c>
      <c r="D290" s="132" t="s">
        <v>10897</v>
      </c>
      <c r="E290" s="136" t="s">
        <v>10898</v>
      </c>
      <c r="F290" s="134" t="s">
        <v>10879</v>
      </c>
      <c r="G290" s="132" t="s">
        <v>32</v>
      </c>
      <c r="H290" s="132" t="s">
        <v>86</v>
      </c>
      <c r="I290" s="136" t="s">
        <v>18</v>
      </c>
      <c r="J290" s="136" t="s">
        <v>86</v>
      </c>
      <c r="K290" s="132" t="s">
        <v>10880</v>
      </c>
      <c r="L290" s="140" t="s">
        <v>10899</v>
      </c>
      <c r="M290" s="141" t="s">
        <v>10900</v>
      </c>
      <c r="N290" s="140" t="s">
        <v>10901</v>
      </c>
      <c r="O290" s="142">
        <v>251.29999999999998</v>
      </c>
      <c r="P290" s="142"/>
      <c r="Q290" s="125" t="s">
        <v>10751</v>
      </c>
      <c r="R290" s="142">
        <f t="shared" si="9"/>
        <v>5026</v>
      </c>
      <c r="S290" s="140" t="s">
        <v>10884</v>
      </c>
      <c r="T290" s="100">
        <v>22</v>
      </c>
      <c r="U290" s="138">
        <v>105</v>
      </c>
      <c r="V290" s="140"/>
      <c r="W290" s="143"/>
    </row>
    <row r="291" spans="1:23" ht="93.75">
      <c r="A291" s="89" t="s">
        <v>143</v>
      </c>
      <c r="B291" s="139" t="s">
        <v>9638</v>
      </c>
      <c r="C291" s="132">
        <v>106</v>
      </c>
      <c r="D291" s="132" t="s">
        <v>10902</v>
      </c>
      <c r="E291" s="136" t="s">
        <v>10903</v>
      </c>
      <c r="F291" s="134" t="s">
        <v>10879</v>
      </c>
      <c r="G291" s="132" t="s">
        <v>32</v>
      </c>
      <c r="H291" s="132" t="s">
        <v>86</v>
      </c>
      <c r="I291" s="136" t="s">
        <v>18</v>
      </c>
      <c r="J291" s="136" t="s">
        <v>86</v>
      </c>
      <c r="K291" s="132" t="s">
        <v>10880</v>
      </c>
      <c r="L291" s="144" t="s">
        <v>10881</v>
      </c>
      <c r="M291" s="145" t="s">
        <v>10904</v>
      </c>
      <c r="N291" s="144" t="s">
        <v>10905</v>
      </c>
      <c r="O291" s="146">
        <v>125.1</v>
      </c>
      <c r="P291" s="146"/>
      <c r="Q291" s="125" t="s">
        <v>10751</v>
      </c>
      <c r="R291" s="146">
        <f t="shared" si="9"/>
        <v>2502</v>
      </c>
      <c r="S291" s="144" t="s">
        <v>10884</v>
      </c>
      <c r="T291" s="100">
        <v>22</v>
      </c>
      <c r="U291" s="138">
        <v>106</v>
      </c>
      <c r="V291" s="144"/>
      <c r="W291" s="147"/>
    </row>
    <row r="292" spans="1:23" ht="56.25">
      <c r="A292" s="89" t="s">
        <v>10885</v>
      </c>
      <c r="B292" s="139" t="s">
        <v>10886</v>
      </c>
      <c r="C292" s="138">
        <v>107</v>
      </c>
      <c r="D292" s="138" t="s">
        <v>10906</v>
      </c>
      <c r="E292" s="139" t="s">
        <v>10907</v>
      </c>
      <c r="F292" s="122" t="s">
        <v>10879</v>
      </c>
      <c r="G292" s="138" t="s">
        <v>32</v>
      </c>
      <c r="H292" s="138" t="s">
        <v>110</v>
      </c>
      <c r="I292" s="139" t="s">
        <v>18</v>
      </c>
      <c r="J292" s="139" t="s">
        <v>110</v>
      </c>
      <c r="K292" s="138" t="s">
        <v>10880</v>
      </c>
      <c r="L292" s="144" t="s">
        <v>10889</v>
      </c>
      <c r="M292" s="145" t="s">
        <v>10908</v>
      </c>
      <c r="N292" s="144" t="s">
        <v>10909</v>
      </c>
      <c r="O292" s="146">
        <v>49.45</v>
      </c>
      <c r="P292" s="146"/>
      <c r="Q292" s="125" t="s">
        <v>10751</v>
      </c>
      <c r="R292" s="146">
        <f t="shared" si="9"/>
        <v>494.5</v>
      </c>
      <c r="S292" s="144">
        <v>50</v>
      </c>
      <c r="T292" s="100">
        <v>22</v>
      </c>
      <c r="U292" s="138">
        <v>107</v>
      </c>
      <c r="V292" s="144"/>
      <c r="W292" s="147"/>
    </row>
    <row r="293" spans="1:23" ht="56.25">
      <c r="A293" s="89" t="s">
        <v>10885</v>
      </c>
      <c r="B293" s="137" t="s">
        <v>10886</v>
      </c>
      <c r="C293" s="138">
        <v>108</v>
      </c>
      <c r="D293" s="138" t="s">
        <v>10910</v>
      </c>
      <c r="E293" s="139" t="s">
        <v>10911</v>
      </c>
      <c r="F293" s="122" t="s">
        <v>10879</v>
      </c>
      <c r="G293" s="138" t="s">
        <v>32</v>
      </c>
      <c r="H293" s="138" t="s">
        <v>110</v>
      </c>
      <c r="I293" s="139" t="s">
        <v>18</v>
      </c>
      <c r="J293" s="139" t="s">
        <v>110</v>
      </c>
      <c r="K293" s="138" t="s">
        <v>10880</v>
      </c>
      <c r="L293" s="140" t="s">
        <v>10889</v>
      </c>
      <c r="M293" s="141" t="s">
        <v>10912</v>
      </c>
      <c r="N293" s="140" t="s">
        <v>10913</v>
      </c>
      <c r="O293" s="142">
        <v>68.150000000000006</v>
      </c>
      <c r="P293" s="142"/>
      <c r="Q293" s="125" t="s">
        <v>10751</v>
      </c>
      <c r="R293" s="142">
        <f t="shared" si="9"/>
        <v>681.5</v>
      </c>
      <c r="S293" s="140">
        <v>50</v>
      </c>
      <c r="T293" s="100">
        <v>22</v>
      </c>
      <c r="U293" s="138">
        <v>108</v>
      </c>
      <c r="V293" s="140"/>
      <c r="W293" s="143"/>
    </row>
    <row r="294" spans="1:23" ht="75">
      <c r="A294" s="89" t="s">
        <v>143</v>
      </c>
      <c r="B294" s="137" t="s">
        <v>9638</v>
      </c>
      <c r="C294" s="132">
        <v>109</v>
      </c>
      <c r="D294" s="132" t="s">
        <v>10914</v>
      </c>
      <c r="E294" s="136" t="s">
        <v>10915</v>
      </c>
      <c r="F294" s="134" t="s">
        <v>10879</v>
      </c>
      <c r="G294" s="132" t="s">
        <v>32</v>
      </c>
      <c r="H294" s="132" t="s">
        <v>86</v>
      </c>
      <c r="I294" s="136" t="s">
        <v>18</v>
      </c>
      <c r="J294" s="136" t="s">
        <v>86</v>
      </c>
      <c r="K294" s="132" t="s">
        <v>10880</v>
      </c>
      <c r="L294" s="140" t="s">
        <v>10881</v>
      </c>
      <c r="M294" s="141" t="s">
        <v>10916</v>
      </c>
      <c r="N294" s="140" t="s">
        <v>10917</v>
      </c>
      <c r="O294" s="142">
        <v>125.1</v>
      </c>
      <c r="P294" s="142"/>
      <c r="Q294" s="125" t="s">
        <v>10751</v>
      </c>
      <c r="R294" s="142">
        <f t="shared" si="9"/>
        <v>2502</v>
      </c>
      <c r="S294" s="140" t="s">
        <v>10884</v>
      </c>
      <c r="T294" s="100">
        <v>22</v>
      </c>
      <c r="U294" s="138">
        <v>109</v>
      </c>
      <c r="V294" s="140"/>
      <c r="W294" s="143"/>
    </row>
    <row r="295" spans="1:23" ht="150">
      <c r="A295" s="89" t="s">
        <v>7186</v>
      </c>
      <c r="B295" s="137" t="s">
        <v>8754</v>
      </c>
      <c r="C295" s="138">
        <v>110</v>
      </c>
      <c r="D295" s="132" t="s">
        <v>10918</v>
      </c>
      <c r="E295" s="139" t="s">
        <v>10919</v>
      </c>
      <c r="F295" s="122" t="s">
        <v>10920</v>
      </c>
      <c r="G295" s="138" t="s">
        <v>59</v>
      </c>
      <c r="H295" s="138" t="s">
        <v>366</v>
      </c>
      <c r="I295" s="139" t="s">
        <v>34</v>
      </c>
      <c r="J295" s="139" t="s">
        <v>366</v>
      </c>
      <c r="K295" s="138" t="s">
        <v>10921</v>
      </c>
      <c r="L295" s="140" t="s">
        <v>9655</v>
      </c>
      <c r="M295" s="141" t="s">
        <v>10922</v>
      </c>
      <c r="N295" s="140" t="s">
        <v>10923</v>
      </c>
      <c r="O295" s="142">
        <v>24.83</v>
      </c>
      <c r="P295" s="142"/>
      <c r="Q295" s="125" t="s">
        <v>10751</v>
      </c>
      <c r="R295" s="142">
        <f t="shared" si="9"/>
        <v>198.64</v>
      </c>
      <c r="S295" s="140" t="s">
        <v>10335</v>
      </c>
      <c r="T295" s="100">
        <v>22</v>
      </c>
      <c r="U295" s="138">
        <v>110</v>
      </c>
      <c r="V295" s="140" t="s">
        <v>10753</v>
      </c>
      <c r="W295" s="108" t="s">
        <v>10924</v>
      </c>
    </row>
    <row r="296" spans="1:23" ht="93.75">
      <c r="A296" s="89" t="s">
        <v>3707</v>
      </c>
      <c r="B296" s="137" t="s">
        <v>3708</v>
      </c>
      <c r="C296" s="138">
        <v>110</v>
      </c>
      <c r="D296" s="132" t="s">
        <v>10925</v>
      </c>
      <c r="E296" s="139" t="s">
        <v>10919</v>
      </c>
      <c r="F296" s="122" t="s">
        <v>10920</v>
      </c>
      <c r="G296" s="138" t="s">
        <v>59</v>
      </c>
      <c r="H296" s="138" t="s">
        <v>366</v>
      </c>
      <c r="I296" s="139" t="s">
        <v>34</v>
      </c>
      <c r="J296" s="139" t="s">
        <v>366</v>
      </c>
      <c r="K296" s="138" t="s">
        <v>10921</v>
      </c>
      <c r="L296" s="140" t="s">
        <v>10926</v>
      </c>
      <c r="M296" s="141" t="s">
        <v>10927</v>
      </c>
      <c r="N296" s="140" t="s">
        <v>10919</v>
      </c>
      <c r="O296" s="142">
        <v>51</v>
      </c>
      <c r="P296" s="142"/>
      <c r="Q296" s="125" t="s">
        <v>10751</v>
      </c>
      <c r="R296" s="142">
        <f t="shared" si="9"/>
        <v>408</v>
      </c>
      <c r="S296" s="140">
        <v>200</v>
      </c>
      <c r="T296" s="100">
        <v>22</v>
      </c>
      <c r="U296" s="138">
        <v>110</v>
      </c>
      <c r="V296" s="140"/>
      <c r="W296" s="143" t="s">
        <v>10758</v>
      </c>
    </row>
    <row r="297" spans="1:23" ht="37.5">
      <c r="A297" s="89" t="s">
        <v>143</v>
      </c>
      <c r="B297" s="119" t="s">
        <v>9638</v>
      </c>
      <c r="C297" s="131">
        <v>111</v>
      </c>
      <c r="D297" s="132" t="s">
        <v>10928</v>
      </c>
      <c r="E297" s="136" t="s">
        <v>10929</v>
      </c>
      <c r="F297" s="134" t="s">
        <v>22</v>
      </c>
      <c r="G297" s="131" t="s">
        <v>59</v>
      </c>
      <c r="H297" s="131" t="s">
        <v>86</v>
      </c>
      <c r="I297" s="135" t="s">
        <v>18</v>
      </c>
      <c r="J297" s="135" t="s">
        <v>86</v>
      </c>
      <c r="K297" s="132" t="s">
        <v>10921</v>
      </c>
      <c r="L297" s="123" t="s">
        <v>10930</v>
      </c>
      <c r="M297" s="124" t="s">
        <v>10931</v>
      </c>
      <c r="N297" s="123" t="s">
        <v>10932</v>
      </c>
      <c r="O297" s="125">
        <v>23.8</v>
      </c>
      <c r="P297" s="125"/>
      <c r="Q297" s="125" t="s">
        <v>10751</v>
      </c>
      <c r="R297" s="125">
        <f t="shared" si="9"/>
        <v>476</v>
      </c>
      <c r="S297" s="123" t="s">
        <v>10933</v>
      </c>
      <c r="T297" s="100">
        <v>22</v>
      </c>
      <c r="U297" s="120">
        <v>111</v>
      </c>
      <c r="V297" s="123"/>
      <c r="W297" s="126"/>
    </row>
    <row r="298" spans="1:23" ht="37.5">
      <c r="A298" s="89" t="s">
        <v>143</v>
      </c>
      <c r="B298" s="119" t="s">
        <v>9638</v>
      </c>
      <c r="C298" s="131">
        <v>112</v>
      </c>
      <c r="D298" s="132" t="s">
        <v>10934</v>
      </c>
      <c r="E298" s="136" t="s">
        <v>10935</v>
      </c>
      <c r="F298" s="134" t="s">
        <v>22</v>
      </c>
      <c r="G298" s="131" t="s">
        <v>59</v>
      </c>
      <c r="H298" s="131" t="s">
        <v>86</v>
      </c>
      <c r="I298" s="135" t="s">
        <v>18</v>
      </c>
      <c r="J298" s="135" t="s">
        <v>86</v>
      </c>
      <c r="K298" s="132" t="s">
        <v>10921</v>
      </c>
      <c r="L298" s="123" t="s">
        <v>10930</v>
      </c>
      <c r="M298" s="124" t="s">
        <v>10936</v>
      </c>
      <c r="N298" s="123" t="s">
        <v>10937</v>
      </c>
      <c r="O298" s="125">
        <v>13.9</v>
      </c>
      <c r="P298" s="125"/>
      <c r="Q298" s="125" t="s">
        <v>10751</v>
      </c>
      <c r="R298" s="125">
        <f t="shared" si="9"/>
        <v>278</v>
      </c>
      <c r="S298" s="123" t="s">
        <v>10933</v>
      </c>
      <c r="T298" s="100">
        <v>22</v>
      </c>
      <c r="U298" s="120">
        <v>112</v>
      </c>
      <c r="V298" s="123"/>
      <c r="W298" s="126"/>
    </row>
    <row r="299" spans="1:23" ht="18.75">
      <c r="A299" s="89" t="s">
        <v>1845</v>
      </c>
      <c r="B299" s="119" t="s">
        <v>9790</v>
      </c>
      <c r="C299" s="120">
        <v>113</v>
      </c>
      <c r="D299" s="120" t="s">
        <v>10938</v>
      </c>
      <c r="E299" s="121" t="s">
        <v>10939</v>
      </c>
      <c r="F299" s="122" t="s">
        <v>22</v>
      </c>
      <c r="G299" s="120" t="s">
        <v>421</v>
      </c>
      <c r="H299" s="120" t="s">
        <v>254</v>
      </c>
      <c r="I299" s="121" t="s">
        <v>18</v>
      </c>
      <c r="J299" s="121" t="s">
        <v>254</v>
      </c>
      <c r="K299" s="120" t="s">
        <v>10921</v>
      </c>
      <c r="L299" s="123" t="s">
        <v>10221</v>
      </c>
      <c r="M299" s="124">
        <v>434980000</v>
      </c>
      <c r="N299" s="123" t="s">
        <v>10940</v>
      </c>
      <c r="O299" s="125">
        <v>6.35</v>
      </c>
      <c r="P299" s="125"/>
      <c r="Q299" s="125" t="s">
        <v>10751</v>
      </c>
      <c r="R299" s="125">
        <f t="shared" si="9"/>
        <v>25.4</v>
      </c>
      <c r="S299" s="123" t="s">
        <v>10339</v>
      </c>
      <c r="T299" s="100">
        <v>22</v>
      </c>
      <c r="U299" s="120">
        <v>113</v>
      </c>
      <c r="V299" s="123"/>
      <c r="W299" s="126" t="s">
        <v>10758</v>
      </c>
    </row>
    <row r="300" spans="1:23" ht="37.5">
      <c r="A300" s="89" t="s">
        <v>143</v>
      </c>
      <c r="B300" s="119" t="s">
        <v>9638</v>
      </c>
      <c r="C300" s="131">
        <v>114</v>
      </c>
      <c r="D300" s="132" t="s">
        <v>10941</v>
      </c>
      <c r="E300" s="136" t="s">
        <v>10942</v>
      </c>
      <c r="F300" s="134" t="s">
        <v>22</v>
      </c>
      <c r="G300" s="131" t="s">
        <v>59</v>
      </c>
      <c r="H300" s="131" t="s">
        <v>4711</v>
      </c>
      <c r="I300" s="135" t="s">
        <v>10943</v>
      </c>
      <c r="J300" s="135" t="s">
        <v>10944</v>
      </c>
      <c r="K300" s="132" t="s">
        <v>10921</v>
      </c>
      <c r="L300" s="123" t="s">
        <v>9794</v>
      </c>
      <c r="M300" s="124" t="s">
        <v>10945</v>
      </c>
      <c r="N300" s="123" t="s">
        <v>10946</v>
      </c>
      <c r="O300" s="125">
        <v>5.6999999999999993</v>
      </c>
      <c r="P300" s="125"/>
      <c r="Q300" s="125" t="s">
        <v>10751</v>
      </c>
      <c r="R300" s="125">
        <f t="shared" si="9"/>
        <v>438.89999999999992</v>
      </c>
      <c r="S300" s="123" t="s">
        <v>10002</v>
      </c>
      <c r="T300" s="100">
        <v>22</v>
      </c>
      <c r="U300" s="120">
        <v>114</v>
      </c>
      <c r="V300" s="123"/>
      <c r="W300" s="126" t="s">
        <v>10758</v>
      </c>
    </row>
    <row r="301" spans="1:23" ht="75">
      <c r="A301" s="89" t="s">
        <v>143</v>
      </c>
      <c r="B301" s="119" t="s">
        <v>9638</v>
      </c>
      <c r="C301" s="131">
        <v>117</v>
      </c>
      <c r="D301" s="132" t="s">
        <v>10947</v>
      </c>
      <c r="E301" s="136" t="s">
        <v>10948</v>
      </c>
      <c r="F301" s="134" t="s">
        <v>10949</v>
      </c>
      <c r="G301" s="131" t="s">
        <v>59</v>
      </c>
      <c r="H301" s="131" t="s">
        <v>27</v>
      </c>
      <c r="I301" s="135" t="s">
        <v>34</v>
      </c>
      <c r="J301" s="135" t="s">
        <v>27</v>
      </c>
      <c r="K301" s="132" t="s">
        <v>10950</v>
      </c>
      <c r="L301" s="123" t="s">
        <v>9850</v>
      </c>
      <c r="M301" s="124" t="s">
        <v>10951</v>
      </c>
      <c r="N301" s="123" t="s">
        <v>10952</v>
      </c>
      <c r="O301" s="125">
        <v>254.7</v>
      </c>
      <c r="P301" s="125"/>
      <c r="Q301" s="125" t="s">
        <v>10751</v>
      </c>
      <c r="R301" s="125">
        <f t="shared" si="9"/>
        <v>254.7</v>
      </c>
      <c r="S301" s="123" t="s">
        <v>10622</v>
      </c>
      <c r="T301" s="100">
        <v>22</v>
      </c>
      <c r="U301" s="120">
        <v>117</v>
      </c>
      <c r="V301" s="123" t="s">
        <v>10953</v>
      </c>
      <c r="W301" s="126"/>
    </row>
    <row r="302" spans="1:23" ht="37.5">
      <c r="A302" s="89" t="s">
        <v>7186</v>
      </c>
      <c r="B302" s="119" t="s">
        <v>8754</v>
      </c>
      <c r="C302" s="120">
        <v>118</v>
      </c>
      <c r="D302" s="132" t="s">
        <v>10954</v>
      </c>
      <c r="E302" s="121" t="s">
        <v>10955</v>
      </c>
      <c r="F302" s="122" t="s">
        <v>10956</v>
      </c>
      <c r="G302" s="120" t="s">
        <v>59</v>
      </c>
      <c r="H302" s="120" t="s">
        <v>27</v>
      </c>
      <c r="I302" s="121" t="s">
        <v>34</v>
      </c>
      <c r="J302" s="121" t="s">
        <v>27</v>
      </c>
      <c r="K302" s="120" t="s">
        <v>10950</v>
      </c>
      <c r="L302" s="123" t="s">
        <v>9677</v>
      </c>
      <c r="M302" s="124" t="s">
        <v>10957</v>
      </c>
      <c r="N302" s="123" t="s">
        <v>10958</v>
      </c>
      <c r="O302" s="125">
        <v>187.23</v>
      </c>
      <c r="P302" s="125"/>
      <c r="Q302" s="125" t="s">
        <v>10751</v>
      </c>
      <c r="R302" s="125">
        <f t="shared" si="9"/>
        <v>187.23</v>
      </c>
      <c r="S302" s="123" t="s">
        <v>10959</v>
      </c>
      <c r="T302" s="100">
        <v>22</v>
      </c>
      <c r="U302" s="120">
        <v>118</v>
      </c>
      <c r="V302" s="123" t="s">
        <v>10753</v>
      </c>
      <c r="W302" s="126"/>
    </row>
    <row r="303" spans="1:23" ht="75">
      <c r="A303" s="89" t="s">
        <v>143</v>
      </c>
      <c r="B303" s="119" t="s">
        <v>9638</v>
      </c>
      <c r="C303" s="131">
        <v>119</v>
      </c>
      <c r="D303" s="132" t="s">
        <v>10960</v>
      </c>
      <c r="E303" s="136" t="s">
        <v>10961</v>
      </c>
      <c r="F303" s="134" t="s">
        <v>22</v>
      </c>
      <c r="G303" s="131" t="s">
        <v>59</v>
      </c>
      <c r="H303" s="131" t="s">
        <v>27</v>
      </c>
      <c r="I303" s="135" t="s">
        <v>34</v>
      </c>
      <c r="J303" s="135" t="s">
        <v>27</v>
      </c>
      <c r="K303" s="132" t="s">
        <v>10950</v>
      </c>
      <c r="L303" s="123" t="s">
        <v>9850</v>
      </c>
      <c r="M303" s="124" t="s">
        <v>10962</v>
      </c>
      <c r="N303" s="123" t="s">
        <v>10963</v>
      </c>
      <c r="O303" s="125">
        <v>77.5</v>
      </c>
      <c r="P303" s="125"/>
      <c r="Q303" s="125" t="s">
        <v>10751</v>
      </c>
      <c r="R303" s="125">
        <f t="shared" si="9"/>
        <v>77.5</v>
      </c>
      <c r="S303" s="123" t="s">
        <v>9853</v>
      </c>
      <c r="T303" s="100">
        <v>22</v>
      </c>
      <c r="U303" s="120">
        <v>119</v>
      </c>
      <c r="V303" s="123" t="s">
        <v>9854</v>
      </c>
      <c r="W303" s="126"/>
    </row>
    <row r="304" spans="1:23" ht="75">
      <c r="A304" s="89" t="s">
        <v>143</v>
      </c>
      <c r="B304" s="119" t="s">
        <v>9638</v>
      </c>
      <c r="C304" s="131">
        <v>120</v>
      </c>
      <c r="D304" s="132" t="s">
        <v>10964</v>
      </c>
      <c r="E304" s="136" t="s">
        <v>10965</v>
      </c>
      <c r="F304" s="134" t="s">
        <v>10966</v>
      </c>
      <c r="G304" s="131" t="s">
        <v>59</v>
      </c>
      <c r="H304" s="131" t="s">
        <v>27</v>
      </c>
      <c r="I304" s="135" t="s">
        <v>34</v>
      </c>
      <c r="J304" s="135" t="s">
        <v>27</v>
      </c>
      <c r="K304" s="132" t="s">
        <v>10950</v>
      </c>
      <c r="L304" s="123" t="s">
        <v>9850</v>
      </c>
      <c r="M304" s="124" t="s">
        <v>10967</v>
      </c>
      <c r="N304" s="123" t="s">
        <v>10968</v>
      </c>
      <c r="O304" s="125">
        <v>37.9</v>
      </c>
      <c r="P304" s="125"/>
      <c r="Q304" s="125" t="s">
        <v>10751</v>
      </c>
      <c r="R304" s="125">
        <f t="shared" si="9"/>
        <v>37.9</v>
      </c>
      <c r="S304" s="123" t="s">
        <v>10969</v>
      </c>
      <c r="T304" s="100">
        <v>22</v>
      </c>
      <c r="U304" s="120">
        <v>120</v>
      </c>
      <c r="V304" s="123" t="s">
        <v>10953</v>
      </c>
      <c r="W304" s="126"/>
    </row>
    <row r="305" spans="1:23" ht="75">
      <c r="A305" s="89" t="s">
        <v>143</v>
      </c>
      <c r="B305" s="119" t="s">
        <v>9638</v>
      </c>
      <c r="C305" s="131">
        <v>124</v>
      </c>
      <c r="D305" s="132" t="s">
        <v>10970</v>
      </c>
      <c r="E305" s="136" t="s">
        <v>10971</v>
      </c>
      <c r="F305" s="134" t="s">
        <v>2009</v>
      </c>
      <c r="G305" s="131" t="s">
        <v>421</v>
      </c>
      <c r="H305" s="131" t="s">
        <v>27</v>
      </c>
      <c r="I305" s="135" t="s">
        <v>18</v>
      </c>
      <c r="J305" s="135" t="s">
        <v>27</v>
      </c>
      <c r="K305" s="132" t="s">
        <v>10950</v>
      </c>
      <c r="L305" s="123" t="s">
        <v>10972</v>
      </c>
      <c r="M305" s="124" t="s">
        <v>10973</v>
      </c>
      <c r="N305" s="123" t="s">
        <v>10974</v>
      </c>
      <c r="O305" s="125">
        <v>571.30000000000007</v>
      </c>
      <c r="P305" s="125"/>
      <c r="Q305" s="125" t="s">
        <v>10751</v>
      </c>
      <c r="R305" s="125">
        <f t="shared" si="9"/>
        <v>571.30000000000007</v>
      </c>
      <c r="S305" s="123" t="s">
        <v>10975</v>
      </c>
      <c r="T305" s="100">
        <v>22</v>
      </c>
      <c r="U305" s="120">
        <v>124</v>
      </c>
      <c r="V305" s="123" t="s">
        <v>10976</v>
      </c>
      <c r="W305" s="126"/>
    </row>
    <row r="306" spans="1:23" ht="75">
      <c r="A306" s="89" t="s">
        <v>143</v>
      </c>
      <c r="B306" s="119" t="s">
        <v>9638</v>
      </c>
      <c r="C306" s="131">
        <v>125</v>
      </c>
      <c r="D306" s="132" t="s">
        <v>10977</v>
      </c>
      <c r="E306" s="136" t="s">
        <v>10978</v>
      </c>
      <c r="F306" s="134" t="s">
        <v>1908</v>
      </c>
      <c r="G306" s="131" t="s">
        <v>421</v>
      </c>
      <c r="H306" s="131" t="s">
        <v>27</v>
      </c>
      <c r="I306" s="135" t="s">
        <v>18</v>
      </c>
      <c r="J306" s="135" t="s">
        <v>27</v>
      </c>
      <c r="K306" s="132" t="s">
        <v>10950</v>
      </c>
      <c r="L306" s="123" t="s">
        <v>9850</v>
      </c>
      <c r="M306" s="124" t="s">
        <v>10979</v>
      </c>
      <c r="N306" s="123" t="s">
        <v>10980</v>
      </c>
      <c r="O306" s="125">
        <v>36.700000000000003</v>
      </c>
      <c r="P306" s="125"/>
      <c r="Q306" s="125" t="s">
        <v>10751</v>
      </c>
      <c r="R306" s="125">
        <f t="shared" si="9"/>
        <v>36.700000000000003</v>
      </c>
      <c r="S306" s="123" t="s">
        <v>10969</v>
      </c>
      <c r="T306" s="100">
        <v>22</v>
      </c>
      <c r="U306" s="120">
        <v>125</v>
      </c>
      <c r="V306" s="123" t="s">
        <v>10953</v>
      </c>
      <c r="W306" s="109" t="s">
        <v>10981</v>
      </c>
    </row>
    <row r="307" spans="1:23" ht="75">
      <c r="A307" s="89" t="s">
        <v>143</v>
      </c>
      <c r="B307" s="119" t="s">
        <v>9638</v>
      </c>
      <c r="C307" s="131">
        <v>126</v>
      </c>
      <c r="D307" s="132" t="s">
        <v>10982</v>
      </c>
      <c r="E307" s="136" t="s">
        <v>10983</v>
      </c>
      <c r="F307" s="134" t="s">
        <v>2008</v>
      </c>
      <c r="G307" s="131" t="s">
        <v>421</v>
      </c>
      <c r="H307" s="131" t="s">
        <v>27</v>
      </c>
      <c r="I307" s="135" t="s">
        <v>18</v>
      </c>
      <c r="J307" s="135" t="s">
        <v>27</v>
      </c>
      <c r="K307" s="132" t="s">
        <v>10950</v>
      </c>
      <c r="L307" s="123" t="s">
        <v>9850</v>
      </c>
      <c r="M307" s="124" t="s">
        <v>10984</v>
      </c>
      <c r="N307" s="123" t="s">
        <v>10985</v>
      </c>
      <c r="O307" s="125">
        <v>67.899999999999991</v>
      </c>
      <c r="P307" s="125"/>
      <c r="Q307" s="125" t="s">
        <v>10751</v>
      </c>
      <c r="R307" s="125">
        <f t="shared" si="9"/>
        <v>67.899999999999991</v>
      </c>
      <c r="S307" s="123" t="s">
        <v>10986</v>
      </c>
      <c r="T307" s="100">
        <v>22</v>
      </c>
      <c r="U307" s="120">
        <v>126</v>
      </c>
      <c r="V307" s="123" t="s">
        <v>10953</v>
      </c>
      <c r="W307" s="126"/>
    </row>
    <row r="308" spans="1:23" ht="75">
      <c r="A308" s="89" t="s">
        <v>143</v>
      </c>
      <c r="B308" s="119" t="s">
        <v>9638</v>
      </c>
      <c r="C308" s="131">
        <v>127</v>
      </c>
      <c r="D308" s="132" t="s">
        <v>10987</v>
      </c>
      <c r="E308" s="136" t="s">
        <v>10988</v>
      </c>
      <c r="F308" s="134" t="s">
        <v>10989</v>
      </c>
      <c r="G308" s="131" t="s">
        <v>59</v>
      </c>
      <c r="H308" s="131" t="s">
        <v>27</v>
      </c>
      <c r="I308" s="135" t="s">
        <v>18</v>
      </c>
      <c r="J308" s="135" t="s">
        <v>27</v>
      </c>
      <c r="K308" s="132" t="s">
        <v>10950</v>
      </c>
      <c r="L308" s="123" t="s">
        <v>9850</v>
      </c>
      <c r="M308" s="124" t="s">
        <v>10990</v>
      </c>
      <c r="N308" s="123" t="s">
        <v>10991</v>
      </c>
      <c r="O308" s="125">
        <v>68.399999999999991</v>
      </c>
      <c r="P308" s="125"/>
      <c r="Q308" s="125" t="s">
        <v>10751</v>
      </c>
      <c r="R308" s="125">
        <f t="shared" si="9"/>
        <v>68.399999999999991</v>
      </c>
      <c r="S308" s="123" t="s">
        <v>10969</v>
      </c>
      <c r="T308" s="100">
        <v>22</v>
      </c>
      <c r="U308" s="120">
        <v>127</v>
      </c>
      <c r="V308" s="123" t="s">
        <v>10953</v>
      </c>
      <c r="W308" s="126"/>
    </row>
    <row r="309" spans="1:23" ht="75">
      <c r="A309" s="89" t="s">
        <v>143</v>
      </c>
      <c r="B309" s="119" t="s">
        <v>9638</v>
      </c>
      <c r="C309" s="131">
        <v>128</v>
      </c>
      <c r="D309" s="132" t="s">
        <v>10992</v>
      </c>
      <c r="E309" s="136" t="s">
        <v>10993</v>
      </c>
      <c r="F309" s="134" t="s">
        <v>10989</v>
      </c>
      <c r="G309" s="131" t="s">
        <v>59</v>
      </c>
      <c r="H309" s="131" t="s">
        <v>27</v>
      </c>
      <c r="I309" s="135" t="s">
        <v>18</v>
      </c>
      <c r="J309" s="135" t="s">
        <v>27</v>
      </c>
      <c r="K309" s="132" t="s">
        <v>10950</v>
      </c>
      <c r="L309" s="123" t="s">
        <v>9850</v>
      </c>
      <c r="M309" s="124" t="s">
        <v>10994</v>
      </c>
      <c r="N309" s="123" t="s">
        <v>10995</v>
      </c>
      <c r="O309" s="125">
        <v>33.4</v>
      </c>
      <c r="P309" s="125"/>
      <c r="Q309" s="125" t="s">
        <v>10751</v>
      </c>
      <c r="R309" s="125">
        <f t="shared" si="9"/>
        <v>33.4</v>
      </c>
      <c r="S309" s="123" t="s">
        <v>10986</v>
      </c>
      <c r="T309" s="100">
        <v>22</v>
      </c>
      <c r="U309" s="120">
        <v>128</v>
      </c>
      <c r="V309" s="123" t="s">
        <v>10953</v>
      </c>
      <c r="W309" s="126"/>
    </row>
    <row r="310" spans="1:23" ht="75">
      <c r="A310" s="89" t="s">
        <v>143</v>
      </c>
      <c r="B310" s="119" t="s">
        <v>9638</v>
      </c>
      <c r="C310" s="131">
        <v>129</v>
      </c>
      <c r="D310" s="132" t="s">
        <v>10996</v>
      </c>
      <c r="E310" s="136" t="s">
        <v>10997</v>
      </c>
      <c r="F310" s="134" t="s">
        <v>10989</v>
      </c>
      <c r="G310" s="131" t="s">
        <v>59</v>
      </c>
      <c r="H310" s="131" t="s">
        <v>27</v>
      </c>
      <c r="I310" s="135" t="s">
        <v>18</v>
      </c>
      <c r="J310" s="135" t="s">
        <v>27</v>
      </c>
      <c r="K310" s="132" t="s">
        <v>10950</v>
      </c>
      <c r="L310" s="123" t="s">
        <v>9850</v>
      </c>
      <c r="M310" s="124" t="s">
        <v>10998</v>
      </c>
      <c r="N310" s="123" t="s">
        <v>10999</v>
      </c>
      <c r="O310" s="125">
        <v>34.5</v>
      </c>
      <c r="P310" s="125"/>
      <c r="Q310" s="125" t="s">
        <v>10751</v>
      </c>
      <c r="R310" s="125">
        <f t="shared" si="9"/>
        <v>34.5</v>
      </c>
      <c r="S310" s="123" t="s">
        <v>10986</v>
      </c>
      <c r="T310" s="100">
        <v>22</v>
      </c>
      <c r="U310" s="120">
        <v>129</v>
      </c>
      <c r="V310" s="123" t="s">
        <v>10953</v>
      </c>
      <c r="W310" s="126"/>
    </row>
    <row r="311" spans="1:23" ht="75">
      <c r="A311" s="89" t="s">
        <v>143</v>
      </c>
      <c r="B311" s="119" t="s">
        <v>9638</v>
      </c>
      <c r="C311" s="131">
        <v>130</v>
      </c>
      <c r="D311" s="132" t="s">
        <v>11000</v>
      </c>
      <c r="E311" s="136" t="s">
        <v>11001</v>
      </c>
      <c r="F311" s="134" t="s">
        <v>10989</v>
      </c>
      <c r="G311" s="131" t="s">
        <v>59</v>
      </c>
      <c r="H311" s="131" t="s">
        <v>27</v>
      </c>
      <c r="I311" s="135" t="s">
        <v>18</v>
      </c>
      <c r="J311" s="135" t="s">
        <v>27</v>
      </c>
      <c r="K311" s="132" t="s">
        <v>10950</v>
      </c>
      <c r="L311" s="123" t="s">
        <v>9850</v>
      </c>
      <c r="M311" s="124" t="s">
        <v>11002</v>
      </c>
      <c r="N311" s="123" t="s">
        <v>11003</v>
      </c>
      <c r="O311" s="125">
        <v>34.5</v>
      </c>
      <c r="P311" s="125"/>
      <c r="Q311" s="125" t="s">
        <v>10751</v>
      </c>
      <c r="R311" s="125">
        <f t="shared" si="9"/>
        <v>34.5</v>
      </c>
      <c r="S311" s="123" t="s">
        <v>10986</v>
      </c>
      <c r="T311" s="100">
        <v>22</v>
      </c>
      <c r="U311" s="120">
        <v>130</v>
      </c>
      <c r="V311" s="123" t="s">
        <v>10953</v>
      </c>
      <c r="W311" s="126"/>
    </row>
    <row r="312" spans="1:23" ht="56.25">
      <c r="A312" s="89" t="s">
        <v>10885</v>
      </c>
      <c r="B312" s="119" t="s">
        <v>10886</v>
      </c>
      <c r="C312" s="120">
        <v>131</v>
      </c>
      <c r="D312" s="120" t="s">
        <v>11004</v>
      </c>
      <c r="E312" s="121" t="s">
        <v>11005</v>
      </c>
      <c r="F312" s="122" t="s">
        <v>11006</v>
      </c>
      <c r="G312" s="120" t="s">
        <v>32</v>
      </c>
      <c r="H312" s="120" t="s">
        <v>27</v>
      </c>
      <c r="I312" s="121" t="s">
        <v>18</v>
      </c>
      <c r="J312" s="121" t="s">
        <v>27</v>
      </c>
      <c r="K312" s="120" t="s">
        <v>10950</v>
      </c>
      <c r="L312" s="123" t="s">
        <v>11007</v>
      </c>
      <c r="M312" s="124" t="s">
        <v>11008</v>
      </c>
      <c r="N312" s="123" t="s">
        <v>11009</v>
      </c>
      <c r="O312" s="125">
        <v>46.9</v>
      </c>
      <c r="P312" s="125"/>
      <c r="Q312" s="125" t="s">
        <v>10751</v>
      </c>
      <c r="R312" s="125">
        <f t="shared" si="9"/>
        <v>46.9</v>
      </c>
      <c r="S312" s="123" t="s">
        <v>11010</v>
      </c>
      <c r="T312" s="100">
        <v>22</v>
      </c>
      <c r="U312" s="120">
        <v>131</v>
      </c>
      <c r="V312" s="123"/>
      <c r="W312" s="126"/>
    </row>
    <row r="313" spans="1:23" ht="56.25">
      <c r="A313" s="89" t="s">
        <v>7186</v>
      </c>
      <c r="B313" s="119" t="s">
        <v>8754</v>
      </c>
      <c r="C313" s="120">
        <v>132</v>
      </c>
      <c r="D313" s="120" t="s">
        <v>11011</v>
      </c>
      <c r="E313" s="121" t="s">
        <v>11012</v>
      </c>
      <c r="F313" s="122" t="s">
        <v>11013</v>
      </c>
      <c r="G313" s="120" t="s">
        <v>59</v>
      </c>
      <c r="H313" s="120" t="s">
        <v>27</v>
      </c>
      <c r="I313" s="121" t="s">
        <v>18</v>
      </c>
      <c r="J313" s="121" t="s">
        <v>27</v>
      </c>
      <c r="K313" s="120" t="s">
        <v>10950</v>
      </c>
      <c r="L313" s="123" t="s">
        <v>10376</v>
      </c>
      <c r="M313" s="124" t="s">
        <v>11014</v>
      </c>
      <c r="N313" s="123" t="s">
        <v>11015</v>
      </c>
      <c r="O313" s="125">
        <v>241.15</v>
      </c>
      <c r="P313" s="125"/>
      <c r="Q313" s="125" t="s">
        <v>10751</v>
      </c>
      <c r="R313" s="125">
        <f t="shared" si="9"/>
        <v>241.15</v>
      </c>
      <c r="S313" s="123" t="s">
        <v>9650</v>
      </c>
      <c r="T313" s="100">
        <v>22</v>
      </c>
      <c r="U313" s="120">
        <v>132</v>
      </c>
      <c r="V313" s="123" t="s">
        <v>10753</v>
      </c>
      <c r="W313" s="126"/>
    </row>
    <row r="314" spans="1:23" ht="75">
      <c r="A314" s="89" t="s">
        <v>143</v>
      </c>
      <c r="B314" s="119" t="s">
        <v>9638</v>
      </c>
      <c r="C314" s="131">
        <v>133</v>
      </c>
      <c r="D314" s="132" t="s">
        <v>11016</v>
      </c>
      <c r="E314" s="136" t="s">
        <v>11017</v>
      </c>
      <c r="F314" s="134" t="s">
        <v>2008</v>
      </c>
      <c r="G314" s="131" t="s">
        <v>421</v>
      </c>
      <c r="H314" s="131" t="s">
        <v>27</v>
      </c>
      <c r="I314" s="135" t="s">
        <v>18</v>
      </c>
      <c r="J314" s="135" t="s">
        <v>27</v>
      </c>
      <c r="K314" s="132" t="s">
        <v>10950</v>
      </c>
      <c r="L314" s="123" t="s">
        <v>9850</v>
      </c>
      <c r="M314" s="124" t="s">
        <v>11018</v>
      </c>
      <c r="N314" s="123" t="s">
        <v>11019</v>
      </c>
      <c r="O314" s="125">
        <v>40.1</v>
      </c>
      <c r="P314" s="125"/>
      <c r="Q314" s="125" t="s">
        <v>10751</v>
      </c>
      <c r="R314" s="125">
        <f t="shared" si="9"/>
        <v>40.1</v>
      </c>
      <c r="S314" s="123" t="s">
        <v>10986</v>
      </c>
      <c r="T314" s="100">
        <v>22</v>
      </c>
      <c r="U314" s="120">
        <v>133</v>
      </c>
      <c r="V314" s="123" t="s">
        <v>10953</v>
      </c>
      <c r="W314" s="126" t="s">
        <v>10758</v>
      </c>
    </row>
    <row r="315" spans="1:23" ht="18.75">
      <c r="A315" s="89" t="s">
        <v>7186</v>
      </c>
      <c r="B315" s="119" t="s">
        <v>8754</v>
      </c>
      <c r="C315" s="120">
        <v>134</v>
      </c>
      <c r="D315" s="120" t="s">
        <v>11020</v>
      </c>
      <c r="E315" s="121" t="s">
        <v>11021</v>
      </c>
      <c r="F315" s="122" t="s">
        <v>11022</v>
      </c>
      <c r="G315" s="120" t="s">
        <v>421</v>
      </c>
      <c r="H315" s="120" t="s">
        <v>27</v>
      </c>
      <c r="I315" s="121" t="s">
        <v>18</v>
      </c>
      <c r="J315" s="121" t="s">
        <v>27</v>
      </c>
      <c r="K315" s="120" t="s">
        <v>10950</v>
      </c>
      <c r="L315" s="123" t="s">
        <v>9647</v>
      </c>
      <c r="M315" s="124" t="s">
        <v>11023</v>
      </c>
      <c r="N315" s="123" t="s">
        <v>11024</v>
      </c>
      <c r="O315" s="125">
        <v>35.08</v>
      </c>
      <c r="P315" s="125"/>
      <c r="Q315" s="125" t="s">
        <v>10751</v>
      </c>
      <c r="R315" s="125">
        <f t="shared" si="9"/>
        <v>35.08</v>
      </c>
      <c r="S315" s="123" t="s">
        <v>10563</v>
      </c>
      <c r="T315" s="100">
        <v>22</v>
      </c>
      <c r="U315" s="120">
        <v>134</v>
      </c>
      <c r="V315" s="123" t="s">
        <v>10753</v>
      </c>
      <c r="W315" s="126"/>
    </row>
    <row r="316" spans="1:23" ht="18.75">
      <c r="A316" s="89" t="s">
        <v>5390</v>
      </c>
      <c r="B316" s="119" t="s">
        <v>9526</v>
      </c>
      <c r="C316" s="120">
        <v>151</v>
      </c>
      <c r="D316" s="120" t="s">
        <v>11025</v>
      </c>
      <c r="E316" s="121" t="s">
        <v>11026</v>
      </c>
      <c r="F316" s="122" t="s">
        <v>2008</v>
      </c>
      <c r="G316" s="120" t="s">
        <v>421</v>
      </c>
      <c r="H316" s="120" t="s">
        <v>92</v>
      </c>
      <c r="I316" s="121" t="s">
        <v>18</v>
      </c>
      <c r="J316" s="121" t="s">
        <v>92</v>
      </c>
      <c r="K316" s="120" t="s">
        <v>11027</v>
      </c>
      <c r="L316" s="123" t="s">
        <v>9741</v>
      </c>
      <c r="M316" s="124" t="s">
        <v>11028</v>
      </c>
      <c r="N316" s="123" t="s">
        <v>11029</v>
      </c>
      <c r="O316" s="125">
        <v>120</v>
      </c>
      <c r="P316" s="125"/>
      <c r="Q316" s="125" t="s">
        <v>10751</v>
      </c>
      <c r="R316" s="125">
        <f t="shared" si="9"/>
        <v>720</v>
      </c>
      <c r="S316" s="123" t="s">
        <v>11030</v>
      </c>
      <c r="T316" s="100">
        <v>22</v>
      </c>
      <c r="U316" s="120">
        <v>151</v>
      </c>
      <c r="V316" s="123"/>
      <c r="W316" s="126"/>
    </row>
    <row r="317" spans="1:23" ht="56.25">
      <c r="A317" s="89" t="s">
        <v>143</v>
      </c>
      <c r="B317" s="119" t="s">
        <v>9638</v>
      </c>
      <c r="C317" s="131">
        <v>152</v>
      </c>
      <c r="D317" s="132" t="s">
        <v>11031</v>
      </c>
      <c r="E317" s="136" t="s">
        <v>11032</v>
      </c>
      <c r="F317" s="134" t="s">
        <v>11033</v>
      </c>
      <c r="G317" s="131" t="s">
        <v>421</v>
      </c>
      <c r="H317" s="131" t="s">
        <v>27</v>
      </c>
      <c r="I317" s="135" t="s">
        <v>18</v>
      </c>
      <c r="J317" s="135" t="s">
        <v>27</v>
      </c>
      <c r="K317" s="132" t="s">
        <v>11034</v>
      </c>
      <c r="L317" s="123" t="s">
        <v>9850</v>
      </c>
      <c r="M317" s="124" t="s">
        <v>11035</v>
      </c>
      <c r="N317" s="123" t="s">
        <v>11036</v>
      </c>
      <c r="O317" s="125">
        <v>97.3</v>
      </c>
      <c r="P317" s="125"/>
      <c r="Q317" s="125" t="s">
        <v>10751</v>
      </c>
      <c r="R317" s="125">
        <f t="shared" si="9"/>
        <v>97.3</v>
      </c>
      <c r="S317" s="123" t="s">
        <v>7328</v>
      </c>
      <c r="T317" s="100">
        <v>22</v>
      </c>
      <c r="U317" s="120">
        <v>152</v>
      </c>
      <c r="V317" s="123" t="s">
        <v>9854</v>
      </c>
      <c r="W317" s="126"/>
    </row>
    <row r="318" spans="1:23" ht="75">
      <c r="A318" s="89" t="s">
        <v>143</v>
      </c>
      <c r="B318" s="119" t="s">
        <v>9638</v>
      </c>
      <c r="C318" s="131">
        <v>153</v>
      </c>
      <c r="D318" s="132" t="s">
        <v>11037</v>
      </c>
      <c r="E318" s="136" t="s">
        <v>11038</v>
      </c>
      <c r="F318" s="134" t="s">
        <v>11039</v>
      </c>
      <c r="G318" s="131" t="s">
        <v>421</v>
      </c>
      <c r="H318" s="131" t="s">
        <v>27</v>
      </c>
      <c r="I318" s="135" t="s">
        <v>18</v>
      </c>
      <c r="J318" s="135" t="s">
        <v>27</v>
      </c>
      <c r="K318" s="132" t="s">
        <v>11040</v>
      </c>
      <c r="L318" s="123" t="s">
        <v>11041</v>
      </c>
      <c r="M318" s="124" t="s">
        <v>11042</v>
      </c>
      <c r="N318" s="123" t="s">
        <v>11043</v>
      </c>
      <c r="O318" s="125">
        <v>71.3</v>
      </c>
      <c r="P318" s="125"/>
      <c r="Q318" s="125" t="s">
        <v>10751</v>
      </c>
      <c r="R318" s="125">
        <f t="shared" si="9"/>
        <v>71.3</v>
      </c>
      <c r="S318" s="123" t="s">
        <v>10986</v>
      </c>
      <c r="T318" s="100">
        <v>22</v>
      </c>
      <c r="U318" s="120">
        <v>153</v>
      </c>
      <c r="V318" s="123" t="s">
        <v>11044</v>
      </c>
      <c r="W318" s="126"/>
    </row>
    <row r="319" spans="1:23" ht="75">
      <c r="A319" s="89" t="s">
        <v>143</v>
      </c>
      <c r="B319" s="119" t="s">
        <v>9638</v>
      </c>
      <c r="C319" s="131">
        <v>154</v>
      </c>
      <c r="D319" s="132" t="s">
        <v>11045</v>
      </c>
      <c r="E319" s="136" t="s">
        <v>11046</v>
      </c>
      <c r="F319" s="134" t="s">
        <v>11047</v>
      </c>
      <c r="G319" s="131" t="s">
        <v>421</v>
      </c>
      <c r="H319" s="131" t="s">
        <v>27</v>
      </c>
      <c r="I319" s="135" t="s">
        <v>18</v>
      </c>
      <c r="J319" s="135" t="s">
        <v>27</v>
      </c>
      <c r="K319" s="132" t="s">
        <v>11040</v>
      </c>
      <c r="L319" s="123" t="s">
        <v>11041</v>
      </c>
      <c r="M319" s="124" t="s">
        <v>11048</v>
      </c>
      <c r="N319" s="123" t="s">
        <v>11049</v>
      </c>
      <c r="O319" s="125">
        <v>51.1</v>
      </c>
      <c r="P319" s="125"/>
      <c r="Q319" s="125" t="s">
        <v>10751</v>
      </c>
      <c r="R319" s="125">
        <f t="shared" si="9"/>
        <v>51.1</v>
      </c>
      <c r="S319" s="123" t="s">
        <v>10969</v>
      </c>
      <c r="T319" s="100">
        <v>22</v>
      </c>
      <c r="U319" s="120">
        <v>154</v>
      </c>
      <c r="V319" s="123" t="s">
        <v>11044</v>
      </c>
      <c r="W319" s="126"/>
    </row>
    <row r="320" spans="1:23" ht="75">
      <c r="A320" s="89" t="s">
        <v>143</v>
      </c>
      <c r="B320" s="119" t="s">
        <v>9638</v>
      </c>
      <c r="C320" s="131">
        <v>155</v>
      </c>
      <c r="D320" s="132" t="s">
        <v>11050</v>
      </c>
      <c r="E320" s="136" t="s">
        <v>11051</v>
      </c>
      <c r="F320" s="134" t="s">
        <v>11052</v>
      </c>
      <c r="G320" s="131" t="s">
        <v>32</v>
      </c>
      <c r="H320" s="131" t="s">
        <v>27</v>
      </c>
      <c r="I320" s="135" t="s">
        <v>18</v>
      </c>
      <c r="J320" s="135" t="s">
        <v>27</v>
      </c>
      <c r="K320" s="132" t="s">
        <v>11040</v>
      </c>
      <c r="L320" s="123" t="s">
        <v>9850</v>
      </c>
      <c r="M320" s="124" t="s">
        <v>11053</v>
      </c>
      <c r="N320" s="123" t="s">
        <v>11054</v>
      </c>
      <c r="O320" s="125">
        <v>62.6</v>
      </c>
      <c r="P320" s="125"/>
      <c r="Q320" s="125" t="s">
        <v>10751</v>
      </c>
      <c r="R320" s="125">
        <f t="shared" si="9"/>
        <v>62.6</v>
      </c>
      <c r="S320" s="123" t="s">
        <v>10969</v>
      </c>
      <c r="T320" s="100">
        <v>22</v>
      </c>
      <c r="U320" s="120">
        <v>155</v>
      </c>
      <c r="V320" s="123" t="s">
        <v>10953</v>
      </c>
      <c r="W320" s="126"/>
    </row>
    <row r="321" spans="1:23" ht="75">
      <c r="A321" s="89" t="s">
        <v>143</v>
      </c>
      <c r="B321" s="119" t="s">
        <v>9638</v>
      </c>
      <c r="C321" s="131">
        <v>156</v>
      </c>
      <c r="D321" s="132" t="s">
        <v>11055</v>
      </c>
      <c r="E321" s="136" t="s">
        <v>11056</v>
      </c>
      <c r="F321" s="134" t="s">
        <v>11057</v>
      </c>
      <c r="G321" s="131" t="s">
        <v>32</v>
      </c>
      <c r="H321" s="131" t="s">
        <v>27</v>
      </c>
      <c r="I321" s="135" t="s">
        <v>18</v>
      </c>
      <c r="J321" s="135" t="s">
        <v>27</v>
      </c>
      <c r="K321" s="132" t="s">
        <v>11040</v>
      </c>
      <c r="L321" s="123" t="s">
        <v>11041</v>
      </c>
      <c r="M321" s="124" t="s">
        <v>11058</v>
      </c>
      <c r="N321" s="123" t="s">
        <v>11059</v>
      </c>
      <c r="O321" s="125">
        <v>98.699999999999989</v>
      </c>
      <c r="P321" s="125"/>
      <c r="Q321" s="125" t="s">
        <v>10751</v>
      </c>
      <c r="R321" s="125">
        <f t="shared" si="9"/>
        <v>98.699999999999989</v>
      </c>
      <c r="S321" s="123" t="s">
        <v>10986</v>
      </c>
      <c r="T321" s="100">
        <v>22</v>
      </c>
      <c r="U321" s="120">
        <v>156</v>
      </c>
      <c r="V321" s="123" t="s">
        <v>11060</v>
      </c>
      <c r="W321" s="126"/>
    </row>
    <row r="322" spans="1:23" ht="75">
      <c r="A322" s="89" t="s">
        <v>143</v>
      </c>
      <c r="B322" s="119" t="s">
        <v>9638</v>
      </c>
      <c r="C322" s="131">
        <v>158</v>
      </c>
      <c r="D322" s="132" t="s">
        <v>11061</v>
      </c>
      <c r="E322" s="136" t="s">
        <v>11062</v>
      </c>
      <c r="F322" s="134" t="s">
        <v>11063</v>
      </c>
      <c r="G322" s="131" t="s">
        <v>32</v>
      </c>
      <c r="H322" s="131" t="s">
        <v>27</v>
      </c>
      <c r="I322" s="135" t="s">
        <v>18</v>
      </c>
      <c r="J322" s="135" t="s">
        <v>27</v>
      </c>
      <c r="K322" s="132" t="s">
        <v>11040</v>
      </c>
      <c r="L322" s="123" t="s">
        <v>9850</v>
      </c>
      <c r="M322" s="124" t="s">
        <v>11064</v>
      </c>
      <c r="N322" s="123" t="s">
        <v>11065</v>
      </c>
      <c r="O322" s="125">
        <v>31.8</v>
      </c>
      <c r="P322" s="125"/>
      <c r="Q322" s="125" t="s">
        <v>10751</v>
      </c>
      <c r="R322" s="125">
        <f t="shared" si="9"/>
        <v>31.8</v>
      </c>
      <c r="S322" s="123" t="s">
        <v>10986</v>
      </c>
      <c r="T322" s="100">
        <v>22</v>
      </c>
      <c r="U322" s="120">
        <v>158</v>
      </c>
      <c r="V322" s="123" t="s">
        <v>10953</v>
      </c>
      <c r="W322" s="126"/>
    </row>
    <row r="323" spans="1:23" ht="75">
      <c r="A323" s="89" t="s">
        <v>143</v>
      </c>
      <c r="B323" s="119" t="s">
        <v>9638</v>
      </c>
      <c r="C323" s="131">
        <v>159</v>
      </c>
      <c r="D323" s="132" t="s">
        <v>11066</v>
      </c>
      <c r="E323" s="136" t="s">
        <v>11067</v>
      </c>
      <c r="F323" s="134" t="s">
        <v>11068</v>
      </c>
      <c r="G323" s="131" t="s">
        <v>32</v>
      </c>
      <c r="H323" s="131" t="s">
        <v>27</v>
      </c>
      <c r="I323" s="135" t="s">
        <v>18</v>
      </c>
      <c r="J323" s="135" t="s">
        <v>27</v>
      </c>
      <c r="K323" s="132" t="s">
        <v>11040</v>
      </c>
      <c r="L323" s="123" t="s">
        <v>9850</v>
      </c>
      <c r="M323" s="124" t="s">
        <v>11069</v>
      </c>
      <c r="N323" s="123" t="s">
        <v>11070</v>
      </c>
      <c r="O323" s="125">
        <v>127.89999999999999</v>
      </c>
      <c r="P323" s="125"/>
      <c r="Q323" s="125" t="s">
        <v>10751</v>
      </c>
      <c r="R323" s="125">
        <f t="shared" si="9"/>
        <v>127.89999999999999</v>
      </c>
      <c r="S323" s="123" t="s">
        <v>10986</v>
      </c>
      <c r="T323" s="100">
        <v>22</v>
      </c>
      <c r="U323" s="120">
        <v>159</v>
      </c>
      <c r="V323" s="123" t="s">
        <v>10953</v>
      </c>
      <c r="W323" s="126"/>
    </row>
    <row r="324" spans="1:23" ht="75">
      <c r="A324" s="89" t="s">
        <v>143</v>
      </c>
      <c r="B324" s="119" t="s">
        <v>9638</v>
      </c>
      <c r="C324" s="131">
        <v>160</v>
      </c>
      <c r="D324" s="132" t="s">
        <v>11071</v>
      </c>
      <c r="E324" s="136" t="s">
        <v>11072</v>
      </c>
      <c r="F324" s="134" t="s">
        <v>2008</v>
      </c>
      <c r="G324" s="131" t="s">
        <v>32</v>
      </c>
      <c r="H324" s="131" t="s">
        <v>27</v>
      </c>
      <c r="I324" s="135" t="s">
        <v>18</v>
      </c>
      <c r="J324" s="135" t="s">
        <v>27</v>
      </c>
      <c r="K324" s="132" t="s">
        <v>11040</v>
      </c>
      <c r="L324" s="123" t="s">
        <v>9850</v>
      </c>
      <c r="M324" s="124" t="s">
        <v>11073</v>
      </c>
      <c r="N324" s="123" t="s">
        <v>11074</v>
      </c>
      <c r="O324" s="125">
        <v>32</v>
      </c>
      <c r="P324" s="125"/>
      <c r="Q324" s="125" t="s">
        <v>10751</v>
      </c>
      <c r="R324" s="125">
        <f t="shared" si="9"/>
        <v>32</v>
      </c>
      <c r="S324" s="123" t="s">
        <v>10969</v>
      </c>
      <c r="T324" s="100">
        <v>22</v>
      </c>
      <c r="U324" s="120">
        <v>160</v>
      </c>
      <c r="V324" s="123" t="s">
        <v>10953</v>
      </c>
      <c r="W324" s="126"/>
    </row>
    <row r="325" spans="1:23" ht="75">
      <c r="A325" s="89" t="s">
        <v>143</v>
      </c>
      <c r="B325" s="119" t="s">
        <v>9638</v>
      </c>
      <c r="C325" s="131">
        <v>161</v>
      </c>
      <c r="D325" s="132" t="s">
        <v>11075</v>
      </c>
      <c r="E325" s="136" t="s">
        <v>11076</v>
      </c>
      <c r="F325" s="134" t="s">
        <v>11006</v>
      </c>
      <c r="G325" s="131" t="s">
        <v>32</v>
      </c>
      <c r="H325" s="131" t="s">
        <v>27</v>
      </c>
      <c r="I325" s="135" t="s">
        <v>18</v>
      </c>
      <c r="J325" s="135" t="s">
        <v>27</v>
      </c>
      <c r="K325" s="132" t="s">
        <v>11040</v>
      </c>
      <c r="L325" s="123" t="s">
        <v>9850</v>
      </c>
      <c r="M325" s="124" t="s">
        <v>11077</v>
      </c>
      <c r="N325" s="123" t="s">
        <v>11078</v>
      </c>
      <c r="O325" s="125">
        <v>45.1</v>
      </c>
      <c r="P325" s="125"/>
      <c r="Q325" s="125" t="s">
        <v>10751</v>
      </c>
      <c r="R325" s="125">
        <f t="shared" si="9"/>
        <v>45.1</v>
      </c>
      <c r="S325" s="123" t="s">
        <v>10986</v>
      </c>
      <c r="T325" s="100">
        <v>22</v>
      </c>
      <c r="U325" s="120">
        <v>161</v>
      </c>
      <c r="V325" s="123" t="s">
        <v>10953</v>
      </c>
      <c r="W325" s="126"/>
    </row>
    <row r="326" spans="1:23" ht="75">
      <c r="A326" s="89" t="s">
        <v>143</v>
      </c>
      <c r="B326" s="119" t="s">
        <v>9638</v>
      </c>
      <c r="C326" s="131">
        <v>162</v>
      </c>
      <c r="D326" s="132" t="s">
        <v>11079</v>
      </c>
      <c r="E326" s="136" t="s">
        <v>11080</v>
      </c>
      <c r="F326" s="134" t="s">
        <v>11081</v>
      </c>
      <c r="G326" s="131" t="s">
        <v>32</v>
      </c>
      <c r="H326" s="131" t="s">
        <v>27</v>
      </c>
      <c r="I326" s="135" t="s">
        <v>18</v>
      </c>
      <c r="J326" s="135" t="s">
        <v>27</v>
      </c>
      <c r="K326" s="132" t="s">
        <v>11040</v>
      </c>
      <c r="L326" s="123" t="s">
        <v>11041</v>
      </c>
      <c r="M326" s="124" t="s">
        <v>11082</v>
      </c>
      <c r="N326" s="123" t="s">
        <v>11083</v>
      </c>
      <c r="O326" s="125">
        <v>80.8</v>
      </c>
      <c r="P326" s="125"/>
      <c r="Q326" s="125" t="s">
        <v>10751</v>
      </c>
      <c r="R326" s="125">
        <f t="shared" si="9"/>
        <v>80.8</v>
      </c>
      <c r="S326" s="123" t="s">
        <v>10969</v>
      </c>
      <c r="T326" s="100">
        <v>22</v>
      </c>
      <c r="U326" s="120">
        <v>162</v>
      </c>
      <c r="V326" s="123" t="s">
        <v>11060</v>
      </c>
      <c r="W326" s="126"/>
    </row>
    <row r="327" spans="1:23" ht="75">
      <c r="A327" s="89" t="s">
        <v>143</v>
      </c>
      <c r="B327" s="119" t="s">
        <v>9638</v>
      </c>
      <c r="C327" s="131">
        <v>163</v>
      </c>
      <c r="D327" s="132" t="s">
        <v>11084</v>
      </c>
      <c r="E327" s="136" t="s">
        <v>11085</v>
      </c>
      <c r="F327" s="134" t="s">
        <v>22</v>
      </c>
      <c r="G327" s="131" t="s">
        <v>59</v>
      </c>
      <c r="H327" s="131" t="s">
        <v>16</v>
      </c>
      <c r="I327" s="135" t="s">
        <v>3265</v>
      </c>
      <c r="J327" s="135" t="s">
        <v>16</v>
      </c>
      <c r="K327" s="132" t="s">
        <v>11040</v>
      </c>
      <c r="L327" s="123" t="s">
        <v>11041</v>
      </c>
      <c r="M327" s="124" t="s">
        <v>11086</v>
      </c>
      <c r="N327" s="123" t="s">
        <v>11087</v>
      </c>
      <c r="O327" s="125">
        <v>177.1</v>
      </c>
      <c r="P327" s="125"/>
      <c r="Q327" s="125" t="s">
        <v>10751</v>
      </c>
      <c r="R327" s="125">
        <f t="shared" si="9"/>
        <v>354.2</v>
      </c>
      <c r="S327" s="123" t="s">
        <v>10986</v>
      </c>
      <c r="T327" s="100">
        <v>22</v>
      </c>
      <c r="U327" s="120">
        <v>163</v>
      </c>
      <c r="V327" s="123" t="s">
        <v>10953</v>
      </c>
      <c r="W327" s="126"/>
    </row>
    <row r="328" spans="1:23" ht="75">
      <c r="A328" s="89" t="s">
        <v>143</v>
      </c>
      <c r="B328" s="119" t="s">
        <v>9638</v>
      </c>
      <c r="C328" s="131">
        <v>164</v>
      </c>
      <c r="D328" s="132" t="s">
        <v>11088</v>
      </c>
      <c r="E328" s="136" t="s">
        <v>11089</v>
      </c>
      <c r="F328" s="134" t="s">
        <v>11063</v>
      </c>
      <c r="G328" s="131" t="s">
        <v>3531</v>
      </c>
      <c r="H328" s="131" t="s">
        <v>27</v>
      </c>
      <c r="I328" s="135" t="s">
        <v>18</v>
      </c>
      <c r="J328" s="135" t="s">
        <v>27</v>
      </c>
      <c r="K328" s="132" t="s">
        <v>11040</v>
      </c>
      <c r="L328" s="123" t="s">
        <v>11041</v>
      </c>
      <c r="M328" s="124" t="s">
        <v>11090</v>
      </c>
      <c r="N328" s="123" t="s">
        <v>11091</v>
      </c>
      <c r="O328" s="125">
        <v>118.8</v>
      </c>
      <c r="P328" s="125"/>
      <c r="Q328" s="125" t="s">
        <v>10751</v>
      </c>
      <c r="R328" s="125">
        <f t="shared" ref="R328:R391" si="10">O328*H328</f>
        <v>118.8</v>
      </c>
      <c r="S328" s="123" t="s">
        <v>10969</v>
      </c>
      <c r="T328" s="100">
        <v>22</v>
      </c>
      <c r="U328" s="120">
        <v>164</v>
      </c>
      <c r="V328" s="123" t="s">
        <v>11092</v>
      </c>
      <c r="W328" s="126"/>
    </row>
    <row r="329" spans="1:23" ht="75">
      <c r="A329" s="89" t="s">
        <v>143</v>
      </c>
      <c r="B329" s="119" t="s">
        <v>9638</v>
      </c>
      <c r="C329" s="131">
        <v>165</v>
      </c>
      <c r="D329" s="132" t="s">
        <v>11093</v>
      </c>
      <c r="E329" s="136" t="s">
        <v>11094</v>
      </c>
      <c r="F329" s="134" t="s">
        <v>11095</v>
      </c>
      <c r="G329" s="131" t="s">
        <v>59</v>
      </c>
      <c r="H329" s="131" t="s">
        <v>27</v>
      </c>
      <c r="I329" s="135" t="s">
        <v>18</v>
      </c>
      <c r="J329" s="135" t="s">
        <v>27</v>
      </c>
      <c r="K329" s="132" t="s">
        <v>11040</v>
      </c>
      <c r="L329" s="123" t="s">
        <v>11096</v>
      </c>
      <c r="M329" s="124" t="s">
        <v>11097</v>
      </c>
      <c r="N329" s="123" t="s">
        <v>11098</v>
      </c>
      <c r="O329" s="125">
        <v>264.5</v>
      </c>
      <c r="P329" s="125"/>
      <c r="Q329" s="125" t="s">
        <v>10751</v>
      </c>
      <c r="R329" s="125">
        <f t="shared" si="10"/>
        <v>264.5</v>
      </c>
      <c r="S329" s="123" t="s">
        <v>11099</v>
      </c>
      <c r="T329" s="100">
        <v>22</v>
      </c>
      <c r="U329" s="120">
        <v>165</v>
      </c>
      <c r="V329" s="123" t="s">
        <v>11060</v>
      </c>
      <c r="W329" s="126"/>
    </row>
    <row r="330" spans="1:23" ht="75">
      <c r="A330" s="89" t="s">
        <v>143</v>
      </c>
      <c r="B330" s="119" t="s">
        <v>9638</v>
      </c>
      <c r="C330" s="131">
        <v>166</v>
      </c>
      <c r="D330" s="132" t="s">
        <v>11100</v>
      </c>
      <c r="E330" s="136" t="s">
        <v>11101</v>
      </c>
      <c r="F330" s="134" t="s">
        <v>10989</v>
      </c>
      <c r="G330" s="131" t="s">
        <v>59</v>
      </c>
      <c r="H330" s="131" t="s">
        <v>27</v>
      </c>
      <c r="I330" s="135" t="s">
        <v>18</v>
      </c>
      <c r="J330" s="135" t="s">
        <v>27</v>
      </c>
      <c r="K330" s="132" t="s">
        <v>11040</v>
      </c>
      <c r="L330" s="123" t="s">
        <v>11041</v>
      </c>
      <c r="M330" s="124" t="s">
        <v>11102</v>
      </c>
      <c r="N330" s="123" t="s">
        <v>11103</v>
      </c>
      <c r="O330" s="125">
        <v>246</v>
      </c>
      <c r="P330" s="125"/>
      <c r="Q330" s="125" t="s">
        <v>10751</v>
      </c>
      <c r="R330" s="125">
        <f t="shared" si="10"/>
        <v>246</v>
      </c>
      <c r="S330" s="123" t="s">
        <v>11104</v>
      </c>
      <c r="T330" s="100">
        <v>22</v>
      </c>
      <c r="U330" s="120">
        <v>166</v>
      </c>
      <c r="V330" s="123" t="s">
        <v>9854</v>
      </c>
      <c r="W330" s="126"/>
    </row>
    <row r="331" spans="1:23" ht="75">
      <c r="A331" s="89" t="s">
        <v>143</v>
      </c>
      <c r="B331" s="119" t="s">
        <v>9638</v>
      </c>
      <c r="C331" s="131">
        <v>167</v>
      </c>
      <c r="D331" s="132" t="s">
        <v>11105</v>
      </c>
      <c r="E331" s="136" t="s">
        <v>11106</v>
      </c>
      <c r="F331" s="134" t="s">
        <v>10989</v>
      </c>
      <c r="G331" s="131" t="s">
        <v>59</v>
      </c>
      <c r="H331" s="131" t="s">
        <v>27</v>
      </c>
      <c r="I331" s="135" t="s">
        <v>18</v>
      </c>
      <c r="J331" s="135" t="s">
        <v>27</v>
      </c>
      <c r="K331" s="132" t="s">
        <v>11040</v>
      </c>
      <c r="L331" s="123" t="s">
        <v>11041</v>
      </c>
      <c r="M331" s="124" t="s">
        <v>11107</v>
      </c>
      <c r="N331" s="123" t="s">
        <v>11108</v>
      </c>
      <c r="O331" s="125">
        <v>101</v>
      </c>
      <c r="P331" s="125"/>
      <c r="Q331" s="125" t="s">
        <v>10751</v>
      </c>
      <c r="R331" s="125">
        <f t="shared" si="10"/>
        <v>101</v>
      </c>
      <c r="S331" s="123" t="s">
        <v>10986</v>
      </c>
      <c r="T331" s="100">
        <v>22</v>
      </c>
      <c r="U331" s="120">
        <v>167</v>
      </c>
      <c r="V331" s="123" t="s">
        <v>10953</v>
      </c>
      <c r="W331" s="126"/>
    </row>
    <row r="332" spans="1:23" ht="75">
      <c r="A332" s="89" t="s">
        <v>143</v>
      </c>
      <c r="B332" s="119" t="s">
        <v>9638</v>
      </c>
      <c r="C332" s="131">
        <v>168</v>
      </c>
      <c r="D332" s="132" t="s">
        <v>11109</v>
      </c>
      <c r="E332" s="136" t="s">
        <v>11110</v>
      </c>
      <c r="F332" s="134" t="s">
        <v>11111</v>
      </c>
      <c r="G332" s="131" t="s">
        <v>3531</v>
      </c>
      <c r="H332" s="131" t="s">
        <v>27</v>
      </c>
      <c r="I332" s="135" t="s">
        <v>18</v>
      </c>
      <c r="J332" s="135" t="s">
        <v>27</v>
      </c>
      <c r="K332" s="132" t="s">
        <v>11040</v>
      </c>
      <c r="L332" s="123" t="s">
        <v>9850</v>
      </c>
      <c r="M332" s="124" t="s">
        <v>11112</v>
      </c>
      <c r="N332" s="123" t="s">
        <v>11113</v>
      </c>
      <c r="O332" s="125">
        <v>64.5</v>
      </c>
      <c r="P332" s="125"/>
      <c r="Q332" s="125" t="s">
        <v>10751</v>
      </c>
      <c r="R332" s="125">
        <f t="shared" si="10"/>
        <v>64.5</v>
      </c>
      <c r="S332" s="123" t="s">
        <v>10986</v>
      </c>
      <c r="T332" s="100">
        <v>22</v>
      </c>
      <c r="U332" s="120">
        <v>168</v>
      </c>
      <c r="V332" s="123" t="s">
        <v>10953</v>
      </c>
      <c r="W332" s="126"/>
    </row>
    <row r="333" spans="1:23" ht="75">
      <c r="A333" s="89" t="s">
        <v>143</v>
      </c>
      <c r="B333" s="119" t="s">
        <v>9638</v>
      </c>
      <c r="C333" s="131">
        <v>169</v>
      </c>
      <c r="D333" s="132" t="s">
        <v>11114</v>
      </c>
      <c r="E333" s="136" t="s">
        <v>11115</v>
      </c>
      <c r="F333" s="134" t="s">
        <v>11116</v>
      </c>
      <c r="G333" s="131" t="s">
        <v>59</v>
      </c>
      <c r="H333" s="131" t="s">
        <v>27</v>
      </c>
      <c r="I333" s="135" t="s">
        <v>18</v>
      </c>
      <c r="J333" s="135" t="s">
        <v>27</v>
      </c>
      <c r="K333" s="132" t="s">
        <v>11040</v>
      </c>
      <c r="L333" s="123" t="s">
        <v>9850</v>
      </c>
      <c r="M333" s="124" t="s">
        <v>11117</v>
      </c>
      <c r="N333" s="123" t="s">
        <v>11118</v>
      </c>
      <c r="O333" s="125">
        <v>31.200000000000003</v>
      </c>
      <c r="P333" s="125"/>
      <c r="Q333" s="125" t="s">
        <v>10751</v>
      </c>
      <c r="R333" s="125">
        <f t="shared" si="10"/>
        <v>31.200000000000003</v>
      </c>
      <c r="S333" s="123" t="s">
        <v>10969</v>
      </c>
      <c r="T333" s="100">
        <v>22</v>
      </c>
      <c r="U333" s="120">
        <v>169</v>
      </c>
      <c r="V333" s="123" t="s">
        <v>10953</v>
      </c>
      <c r="W333" s="126" t="s">
        <v>10758</v>
      </c>
    </row>
    <row r="334" spans="1:23" ht="75">
      <c r="A334" s="89" t="s">
        <v>143</v>
      </c>
      <c r="B334" s="119" t="s">
        <v>9638</v>
      </c>
      <c r="C334" s="131">
        <v>170</v>
      </c>
      <c r="D334" s="132" t="s">
        <v>11119</v>
      </c>
      <c r="E334" s="136" t="s">
        <v>11120</v>
      </c>
      <c r="F334" s="134" t="s">
        <v>11121</v>
      </c>
      <c r="G334" s="131" t="s">
        <v>3531</v>
      </c>
      <c r="H334" s="131" t="s">
        <v>27</v>
      </c>
      <c r="I334" s="135" t="s">
        <v>18</v>
      </c>
      <c r="J334" s="135" t="s">
        <v>27</v>
      </c>
      <c r="K334" s="132" t="s">
        <v>11040</v>
      </c>
      <c r="L334" s="123" t="s">
        <v>9850</v>
      </c>
      <c r="M334" s="124" t="s">
        <v>11122</v>
      </c>
      <c r="N334" s="123" t="s">
        <v>11123</v>
      </c>
      <c r="O334" s="125">
        <v>36.700000000000003</v>
      </c>
      <c r="P334" s="125"/>
      <c r="Q334" s="125" t="s">
        <v>10751</v>
      </c>
      <c r="R334" s="125">
        <f t="shared" si="10"/>
        <v>36.700000000000003</v>
      </c>
      <c r="S334" s="123" t="s">
        <v>10969</v>
      </c>
      <c r="T334" s="100">
        <v>22</v>
      </c>
      <c r="U334" s="120">
        <v>170</v>
      </c>
      <c r="V334" s="123" t="s">
        <v>10953</v>
      </c>
      <c r="W334" s="126" t="s">
        <v>10758</v>
      </c>
    </row>
    <row r="335" spans="1:23" ht="75">
      <c r="A335" s="89" t="s">
        <v>143</v>
      </c>
      <c r="B335" s="119" t="s">
        <v>9638</v>
      </c>
      <c r="C335" s="131">
        <v>171</v>
      </c>
      <c r="D335" s="132" t="s">
        <v>11124</v>
      </c>
      <c r="E335" s="136" t="s">
        <v>11125</v>
      </c>
      <c r="F335" s="134" t="s">
        <v>11126</v>
      </c>
      <c r="G335" s="131" t="s">
        <v>59</v>
      </c>
      <c r="H335" s="131" t="s">
        <v>27</v>
      </c>
      <c r="I335" s="135" t="s">
        <v>18</v>
      </c>
      <c r="J335" s="135" t="s">
        <v>27</v>
      </c>
      <c r="K335" s="132" t="s">
        <v>11040</v>
      </c>
      <c r="L335" s="123" t="s">
        <v>11041</v>
      </c>
      <c r="M335" s="124" t="s">
        <v>11127</v>
      </c>
      <c r="N335" s="123" t="s">
        <v>11128</v>
      </c>
      <c r="O335" s="125">
        <v>961.9</v>
      </c>
      <c r="P335" s="125"/>
      <c r="Q335" s="125" t="s">
        <v>10751</v>
      </c>
      <c r="R335" s="125">
        <f t="shared" si="10"/>
        <v>961.9</v>
      </c>
      <c r="S335" s="123" t="s">
        <v>11129</v>
      </c>
      <c r="T335" s="100">
        <v>22</v>
      </c>
      <c r="U335" s="120">
        <v>171</v>
      </c>
      <c r="V335" s="123" t="s">
        <v>11092</v>
      </c>
      <c r="W335" s="126"/>
    </row>
    <row r="336" spans="1:23" ht="75">
      <c r="A336" s="89" t="s">
        <v>143</v>
      </c>
      <c r="B336" s="119" t="s">
        <v>9638</v>
      </c>
      <c r="C336" s="131">
        <v>172</v>
      </c>
      <c r="D336" s="132" t="s">
        <v>11130</v>
      </c>
      <c r="E336" s="136" t="s">
        <v>11131</v>
      </c>
      <c r="F336" s="134" t="s">
        <v>11132</v>
      </c>
      <c r="G336" s="131" t="s">
        <v>3531</v>
      </c>
      <c r="H336" s="131" t="s">
        <v>27</v>
      </c>
      <c r="I336" s="135" t="s">
        <v>18</v>
      </c>
      <c r="J336" s="135" t="s">
        <v>27</v>
      </c>
      <c r="K336" s="132" t="s">
        <v>11040</v>
      </c>
      <c r="L336" s="123" t="s">
        <v>9850</v>
      </c>
      <c r="M336" s="124" t="s">
        <v>11133</v>
      </c>
      <c r="N336" s="123" t="s">
        <v>11134</v>
      </c>
      <c r="O336" s="125">
        <v>335.20000000000005</v>
      </c>
      <c r="P336" s="125"/>
      <c r="Q336" s="125" t="s">
        <v>10751</v>
      </c>
      <c r="R336" s="125">
        <f t="shared" si="10"/>
        <v>335.20000000000005</v>
      </c>
      <c r="S336" s="123" t="s">
        <v>11135</v>
      </c>
      <c r="T336" s="100">
        <v>22</v>
      </c>
      <c r="U336" s="120">
        <v>172</v>
      </c>
      <c r="V336" s="123" t="s">
        <v>10953</v>
      </c>
      <c r="W336" s="126" t="s">
        <v>10758</v>
      </c>
    </row>
    <row r="337" spans="1:23" ht="75">
      <c r="A337" s="89" t="s">
        <v>143</v>
      </c>
      <c r="B337" s="119" t="s">
        <v>9638</v>
      </c>
      <c r="C337" s="131">
        <v>173</v>
      </c>
      <c r="D337" s="132" t="s">
        <v>11136</v>
      </c>
      <c r="E337" s="136" t="s">
        <v>11137</v>
      </c>
      <c r="F337" s="134" t="s">
        <v>11138</v>
      </c>
      <c r="G337" s="131" t="s">
        <v>3531</v>
      </c>
      <c r="H337" s="131" t="s">
        <v>27</v>
      </c>
      <c r="I337" s="135" t="s">
        <v>18</v>
      </c>
      <c r="J337" s="135" t="s">
        <v>27</v>
      </c>
      <c r="K337" s="132" t="s">
        <v>11040</v>
      </c>
      <c r="L337" s="123" t="s">
        <v>11041</v>
      </c>
      <c r="M337" s="124" t="s">
        <v>11139</v>
      </c>
      <c r="N337" s="123" t="s">
        <v>11140</v>
      </c>
      <c r="O337" s="125">
        <v>247.2</v>
      </c>
      <c r="P337" s="125"/>
      <c r="Q337" s="125" t="s">
        <v>10751</v>
      </c>
      <c r="R337" s="125">
        <f t="shared" si="10"/>
        <v>247.2</v>
      </c>
      <c r="S337" s="123" t="s">
        <v>11104</v>
      </c>
      <c r="T337" s="100">
        <v>22</v>
      </c>
      <c r="U337" s="120">
        <v>173</v>
      </c>
      <c r="V337" s="123" t="s">
        <v>11092</v>
      </c>
      <c r="W337" s="126"/>
    </row>
    <row r="338" spans="1:23" ht="75">
      <c r="A338" s="89" t="s">
        <v>143</v>
      </c>
      <c r="B338" s="119" t="s">
        <v>9638</v>
      </c>
      <c r="C338" s="131">
        <v>174</v>
      </c>
      <c r="D338" s="132" t="s">
        <v>11141</v>
      </c>
      <c r="E338" s="136" t="s">
        <v>11142</v>
      </c>
      <c r="F338" s="134" t="s">
        <v>2008</v>
      </c>
      <c r="G338" s="131" t="s">
        <v>59</v>
      </c>
      <c r="H338" s="131" t="s">
        <v>27</v>
      </c>
      <c r="I338" s="135" t="s">
        <v>18</v>
      </c>
      <c r="J338" s="135" t="s">
        <v>27</v>
      </c>
      <c r="K338" s="132" t="s">
        <v>11040</v>
      </c>
      <c r="L338" s="123" t="s">
        <v>11041</v>
      </c>
      <c r="M338" s="124" t="s">
        <v>11143</v>
      </c>
      <c r="N338" s="123" t="s">
        <v>11144</v>
      </c>
      <c r="O338" s="125">
        <v>89.1</v>
      </c>
      <c r="P338" s="125"/>
      <c r="Q338" s="125" t="s">
        <v>10751</v>
      </c>
      <c r="R338" s="125">
        <f t="shared" si="10"/>
        <v>89.1</v>
      </c>
      <c r="S338" s="123" t="s">
        <v>10986</v>
      </c>
      <c r="T338" s="100">
        <v>22</v>
      </c>
      <c r="U338" s="120">
        <v>174</v>
      </c>
      <c r="V338" s="123" t="s">
        <v>9854</v>
      </c>
      <c r="W338" s="126"/>
    </row>
    <row r="339" spans="1:23" ht="75">
      <c r="A339" s="89" t="s">
        <v>10885</v>
      </c>
      <c r="B339" s="119" t="s">
        <v>10886</v>
      </c>
      <c r="C339" s="120">
        <v>175</v>
      </c>
      <c r="D339" s="120" t="s">
        <v>11145</v>
      </c>
      <c r="E339" s="121" t="s">
        <v>11146</v>
      </c>
      <c r="F339" s="122" t="s">
        <v>11147</v>
      </c>
      <c r="G339" s="120" t="s">
        <v>59</v>
      </c>
      <c r="H339" s="120" t="s">
        <v>27</v>
      </c>
      <c r="I339" s="121" t="s">
        <v>18</v>
      </c>
      <c r="J339" s="121" t="s">
        <v>27</v>
      </c>
      <c r="K339" s="120" t="s">
        <v>11040</v>
      </c>
      <c r="L339" s="123" t="s">
        <v>11007</v>
      </c>
      <c r="M339" s="124" t="s">
        <v>11148</v>
      </c>
      <c r="N339" s="123" t="s">
        <v>11149</v>
      </c>
      <c r="O339" s="125">
        <v>67</v>
      </c>
      <c r="P339" s="125"/>
      <c r="Q339" s="125" t="s">
        <v>10751</v>
      </c>
      <c r="R339" s="125">
        <f t="shared" si="10"/>
        <v>67</v>
      </c>
      <c r="S339" s="123" t="s">
        <v>11010</v>
      </c>
      <c r="T339" s="100">
        <v>22</v>
      </c>
      <c r="U339" s="120">
        <v>175</v>
      </c>
      <c r="V339" s="123"/>
      <c r="W339" s="126"/>
    </row>
    <row r="340" spans="1:23" ht="75">
      <c r="A340" s="89" t="s">
        <v>143</v>
      </c>
      <c r="B340" s="119" t="s">
        <v>9638</v>
      </c>
      <c r="C340" s="131">
        <v>176</v>
      </c>
      <c r="D340" s="132" t="s">
        <v>11150</v>
      </c>
      <c r="E340" s="136" t="s">
        <v>11151</v>
      </c>
      <c r="F340" s="134" t="s">
        <v>22</v>
      </c>
      <c r="G340" s="131" t="s">
        <v>59</v>
      </c>
      <c r="H340" s="131" t="s">
        <v>27</v>
      </c>
      <c r="I340" s="135" t="s">
        <v>34</v>
      </c>
      <c r="J340" s="135" t="s">
        <v>27</v>
      </c>
      <c r="K340" s="132" t="s">
        <v>11040</v>
      </c>
      <c r="L340" s="123" t="s">
        <v>11041</v>
      </c>
      <c r="M340" s="124" t="s">
        <v>11152</v>
      </c>
      <c r="N340" s="123" t="s">
        <v>11153</v>
      </c>
      <c r="O340" s="125">
        <v>422.70000000000005</v>
      </c>
      <c r="P340" s="125"/>
      <c r="Q340" s="125" t="s">
        <v>10751</v>
      </c>
      <c r="R340" s="125">
        <f t="shared" si="10"/>
        <v>422.70000000000005</v>
      </c>
      <c r="S340" s="123" t="s">
        <v>11104</v>
      </c>
      <c r="T340" s="100">
        <v>22</v>
      </c>
      <c r="U340" s="120">
        <v>176</v>
      </c>
      <c r="V340" s="123" t="s">
        <v>9854</v>
      </c>
      <c r="W340" s="126" t="s">
        <v>10758</v>
      </c>
    </row>
    <row r="341" spans="1:23" ht="75">
      <c r="A341" s="89" t="s">
        <v>143</v>
      </c>
      <c r="B341" s="119" t="s">
        <v>9638</v>
      </c>
      <c r="C341" s="131">
        <v>177</v>
      </c>
      <c r="D341" s="132" t="s">
        <v>11154</v>
      </c>
      <c r="E341" s="136" t="s">
        <v>11155</v>
      </c>
      <c r="F341" s="134" t="s">
        <v>22</v>
      </c>
      <c r="G341" s="131" t="s">
        <v>59</v>
      </c>
      <c r="H341" s="131" t="s">
        <v>27</v>
      </c>
      <c r="I341" s="135" t="s">
        <v>34</v>
      </c>
      <c r="J341" s="135" t="s">
        <v>27</v>
      </c>
      <c r="K341" s="132" t="s">
        <v>11040</v>
      </c>
      <c r="L341" s="123" t="s">
        <v>10972</v>
      </c>
      <c r="M341" s="124" t="s">
        <v>11156</v>
      </c>
      <c r="N341" s="123" t="s">
        <v>11157</v>
      </c>
      <c r="O341" s="125">
        <v>520.20000000000005</v>
      </c>
      <c r="P341" s="125"/>
      <c r="Q341" s="125" t="s">
        <v>10751</v>
      </c>
      <c r="R341" s="125">
        <f t="shared" si="10"/>
        <v>520.20000000000005</v>
      </c>
      <c r="S341" s="123" t="s">
        <v>11158</v>
      </c>
      <c r="T341" s="100">
        <v>22</v>
      </c>
      <c r="U341" s="120">
        <v>177</v>
      </c>
      <c r="V341" s="123"/>
      <c r="W341" s="126"/>
    </row>
    <row r="342" spans="1:23" ht="75">
      <c r="A342" s="89" t="s">
        <v>143</v>
      </c>
      <c r="B342" s="119" t="s">
        <v>9638</v>
      </c>
      <c r="C342" s="131">
        <v>178</v>
      </c>
      <c r="D342" s="132" t="s">
        <v>11159</v>
      </c>
      <c r="E342" s="136" t="s">
        <v>11160</v>
      </c>
      <c r="F342" s="134" t="s">
        <v>11161</v>
      </c>
      <c r="G342" s="131" t="s">
        <v>59</v>
      </c>
      <c r="H342" s="131" t="s">
        <v>27</v>
      </c>
      <c r="I342" s="135" t="s">
        <v>34</v>
      </c>
      <c r="J342" s="135" t="s">
        <v>27</v>
      </c>
      <c r="K342" s="132" t="s">
        <v>11040</v>
      </c>
      <c r="L342" s="123" t="s">
        <v>9850</v>
      </c>
      <c r="M342" s="124" t="s">
        <v>11162</v>
      </c>
      <c r="N342" s="123" t="s">
        <v>11163</v>
      </c>
      <c r="O342" s="125">
        <v>72.3</v>
      </c>
      <c r="P342" s="125"/>
      <c r="Q342" s="125" t="s">
        <v>10751</v>
      </c>
      <c r="R342" s="125">
        <f t="shared" si="10"/>
        <v>72.3</v>
      </c>
      <c r="S342" s="123" t="s">
        <v>10986</v>
      </c>
      <c r="T342" s="100">
        <v>22</v>
      </c>
      <c r="U342" s="120">
        <v>178</v>
      </c>
      <c r="V342" s="123" t="s">
        <v>10953</v>
      </c>
      <c r="W342" s="126"/>
    </row>
    <row r="343" spans="1:23" ht="75">
      <c r="A343" s="89" t="s">
        <v>143</v>
      </c>
      <c r="B343" s="119" t="s">
        <v>9638</v>
      </c>
      <c r="C343" s="131">
        <v>179</v>
      </c>
      <c r="D343" s="132" t="s">
        <v>11164</v>
      </c>
      <c r="E343" s="136" t="s">
        <v>11165</v>
      </c>
      <c r="F343" s="134" t="s">
        <v>11166</v>
      </c>
      <c r="G343" s="131" t="s">
        <v>59</v>
      </c>
      <c r="H343" s="131" t="s">
        <v>27</v>
      </c>
      <c r="I343" s="135" t="s">
        <v>34</v>
      </c>
      <c r="J343" s="135" t="s">
        <v>27</v>
      </c>
      <c r="K343" s="132" t="s">
        <v>11040</v>
      </c>
      <c r="L343" s="123" t="s">
        <v>11041</v>
      </c>
      <c r="M343" s="124" t="s">
        <v>11167</v>
      </c>
      <c r="N343" s="123" t="s">
        <v>11168</v>
      </c>
      <c r="O343" s="125">
        <v>190.1</v>
      </c>
      <c r="P343" s="125"/>
      <c r="Q343" s="125" t="s">
        <v>10751</v>
      </c>
      <c r="R343" s="125">
        <f t="shared" si="10"/>
        <v>190.1</v>
      </c>
      <c r="S343" s="123" t="s">
        <v>11169</v>
      </c>
      <c r="T343" s="100">
        <v>22</v>
      </c>
      <c r="U343" s="120">
        <v>179</v>
      </c>
      <c r="V343" s="123" t="s">
        <v>9854</v>
      </c>
      <c r="W343" s="126"/>
    </row>
    <row r="344" spans="1:23" ht="75">
      <c r="A344" s="89" t="s">
        <v>143</v>
      </c>
      <c r="B344" s="119" t="s">
        <v>9638</v>
      </c>
      <c r="C344" s="131">
        <v>180</v>
      </c>
      <c r="D344" s="132" t="s">
        <v>11170</v>
      </c>
      <c r="E344" s="136" t="s">
        <v>11171</v>
      </c>
      <c r="F344" s="134" t="s">
        <v>11172</v>
      </c>
      <c r="G344" s="131" t="s">
        <v>59</v>
      </c>
      <c r="H344" s="131" t="s">
        <v>27</v>
      </c>
      <c r="I344" s="135" t="s">
        <v>34</v>
      </c>
      <c r="J344" s="135" t="s">
        <v>27</v>
      </c>
      <c r="K344" s="132" t="s">
        <v>11040</v>
      </c>
      <c r="L344" s="123" t="s">
        <v>11041</v>
      </c>
      <c r="M344" s="124" t="s">
        <v>11173</v>
      </c>
      <c r="N344" s="123" t="s">
        <v>11174</v>
      </c>
      <c r="O344" s="125">
        <v>613.1</v>
      </c>
      <c r="P344" s="125"/>
      <c r="Q344" s="125" t="s">
        <v>10751</v>
      </c>
      <c r="R344" s="125">
        <f t="shared" si="10"/>
        <v>613.1</v>
      </c>
      <c r="S344" s="123" t="s">
        <v>11175</v>
      </c>
      <c r="T344" s="100">
        <v>22</v>
      </c>
      <c r="U344" s="120">
        <v>180</v>
      </c>
      <c r="V344" s="123" t="s">
        <v>11092</v>
      </c>
      <c r="W344" s="126"/>
    </row>
    <row r="345" spans="1:23" ht="75">
      <c r="A345" s="89" t="s">
        <v>143</v>
      </c>
      <c r="B345" s="119" t="s">
        <v>9638</v>
      </c>
      <c r="C345" s="131">
        <v>182</v>
      </c>
      <c r="D345" s="132" t="s">
        <v>11176</v>
      </c>
      <c r="E345" s="136" t="s">
        <v>11177</v>
      </c>
      <c r="F345" s="134" t="s">
        <v>22</v>
      </c>
      <c r="G345" s="131" t="s">
        <v>59</v>
      </c>
      <c r="H345" s="131" t="s">
        <v>27</v>
      </c>
      <c r="I345" s="135" t="s">
        <v>34</v>
      </c>
      <c r="J345" s="135" t="s">
        <v>27</v>
      </c>
      <c r="K345" s="132" t="s">
        <v>11040</v>
      </c>
      <c r="L345" s="123" t="s">
        <v>11041</v>
      </c>
      <c r="M345" s="124" t="s">
        <v>11178</v>
      </c>
      <c r="N345" s="123" t="s">
        <v>11179</v>
      </c>
      <c r="O345" s="125">
        <v>376.20000000000005</v>
      </c>
      <c r="P345" s="125"/>
      <c r="Q345" s="125" t="s">
        <v>10751</v>
      </c>
      <c r="R345" s="125">
        <f t="shared" si="10"/>
        <v>376.20000000000005</v>
      </c>
      <c r="S345" s="123" t="s">
        <v>11104</v>
      </c>
      <c r="T345" s="100">
        <v>22</v>
      </c>
      <c r="U345" s="120">
        <v>182</v>
      </c>
      <c r="V345" s="123" t="s">
        <v>9854</v>
      </c>
      <c r="W345" s="126"/>
    </row>
    <row r="346" spans="1:23" ht="75">
      <c r="A346" s="89" t="s">
        <v>143</v>
      </c>
      <c r="B346" s="119" t="s">
        <v>9638</v>
      </c>
      <c r="C346" s="131">
        <v>183</v>
      </c>
      <c r="D346" s="132" t="s">
        <v>11180</v>
      </c>
      <c r="E346" s="136" t="s">
        <v>11181</v>
      </c>
      <c r="F346" s="134" t="s">
        <v>22</v>
      </c>
      <c r="G346" s="131" t="s">
        <v>59</v>
      </c>
      <c r="H346" s="131" t="s">
        <v>27</v>
      </c>
      <c r="I346" s="135" t="s">
        <v>34</v>
      </c>
      <c r="J346" s="135" t="s">
        <v>27</v>
      </c>
      <c r="K346" s="132" t="s">
        <v>11040</v>
      </c>
      <c r="L346" s="123" t="s">
        <v>10972</v>
      </c>
      <c r="M346" s="124" t="s">
        <v>11182</v>
      </c>
      <c r="N346" s="123" t="s">
        <v>11183</v>
      </c>
      <c r="O346" s="125">
        <v>507.40000000000003</v>
      </c>
      <c r="P346" s="125"/>
      <c r="Q346" s="125" t="s">
        <v>10751</v>
      </c>
      <c r="R346" s="125">
        <f t="shared" si="10"/>
        <v>507.40000000000003</v>
      </c>
      <c r="S346" s="123" t="s">
        <v>11104</v>
      </c>
      <c r="T346" s="100">
        <v>22</v>
      </c>
      <c r="U346" s="120">
        <v>183</v>
      </c>
      <c r="V346" s="123"/>
      <c r="W346" s="126"/>
    </row>
    <row r="347" spans="1:23" ht="18.75">
      <c r="A347" s="89" t="s">
        <v>10885</v>
      </c>
      <c r="B347" s="119" t="s">
        <v>10886</v>
      </c>
      <c r="C347" s="120">
        <v>185</v>
      </c>
      <c r="D347" s="120" t="s">
        <v>11184</v>
      </c>
      <c r="E347" s="121" t="s">
        <v>11185</v>
      </c>
      <c r="F347" s="122" t="s">
        <v>11186</v>
      </c>
      <c r="G347" s="120" t="s">
        <v>59</v>
      </c>
      <c r="H347" s="120" t="s">
        <v>27</v>
      </c>
      <c r="I347" s="121" t="s">
        <v>34</v>
      </c>
      <c r="J347" s="121" t="s">
        <v>27</v>
      </c>
      <c r="K347" s="120" t="s">
        <v>11040</v>
      </c>
      <c r="L347" s="123" t="s">
        <v>11007</v>
      </c>
      <c r="M347" s="124" t="s">
        <v>11187</v>
      </c>
      <c r="N347" s="123" t="s">
        <v>11188</v>
      </c>
      <c r="O347" s="125">
        <v>53.6</v>
      </c>
      <c r="P347" s="125"/>
      <c r="Q347" s="125" t="s">
        <v>10751</v>
      </c>
      <c r="R347" s="125">
        <f t="shared" si="10"/>
        <v>53.6</v>
      </c>
      <c r="S347" s="123" t="s">
        <v>11010</v>
      </c>
      <c r="T347" s="100">
        <v>22</v>
      </c>
      <c r="U347" s="120">
        <v>185</v>
      </c>
      <c r="V347" s="123"/>
      <c r="W347" s="126"/>
    </row>
    <row r="348" spans="1:23" ht="75">
      <c r="A348" s="89" t="s">
        <v>143</v>
      </c>
      <c r="B348" s="119" t="s">
        <v>9638</v>
      </c>
      <c r="C348" s="131">
        <v>186</v>
      </c>
      <c r="D348" s="132" t="s">
        <v>11189</v>
      </c>
      <c r="E348" s="136" t="s">
        <v>11190</v>
      </c>
      <c r="F348" s="134" t="s">
        <v>11191</v>
      </c>
      <c r="G348" s="131" t="s">
        <v>59</v>
      </c>
      <c r="H348" s="131" t="s">
        <v>27</v>
      </c>
      <c r="I348" s="135" t="s">
        <v>34</v>
      </c>
      <c r="J348" s="135" t="s">
        <v>27</v>
      </c>
      <c r="K348" s="132" t="s">
        <v>11040</v>
      </c>
      <c r="L348" s="123" t="s">
        <v>11041</v>
      </c>
      <c r="M348" s="124" t="s">
        <v>11192</v>
      </c>
      <c r="N348" s="123" t="s">
        <v>11193</v>
      </c>
      <c r="O348" s="125">
        <v>301.90000000000003</v>
      </c>
      <c r="P348" s="125"/>
      <c r="Q348" s="125" t="s">
        <v>10751</v>
      </c>
      <c r="R348" s="125">
        <f t="shared" si="10"/>
        <v>301.90000000000003</v>
      </c>
      <c r="S348" s="123" t="s">
        <v>11104</v>
      </c>
      <c r="T348" s="100">
        <v>22</v>
      </c>
      <c r="U348" s="120">
        <v>186</v>
      </c>
      <c r="V348" s="123" t="s">
        <v>11092</v>
      </c>
      <c r="W348" s="126"/>
    </row>
    <row r="349" spans="1:23" ht="75">
      <c r="A349" s="89" t="s">
        <v>143</v>
      </c>
      <c r="B349" s="119" t="s">
        <v>9638</v>
      </c>
      <c r="C349" s="131">
        <v>188</v>
      </c>
      <c r="D349" s="132" t="s">
        <v>11194</v>
      </c>
      <c r="E349" s="136" t="s">
        <v>11195</v>
      </c>
      <c r="F349" s="134" t="s">
        <v>11196</v>
      </c>
      <c r="G349" s="131" t="s">
        <v>59</v>
      </c>
      <c r="H349" s="131" t="s">
        <v>27</v>
      </c>
      <c r="I349" s="135" t="s">
        <v>34</v>
      </c>
      <c r="J349" s="135" t="s">
        <v>27</v>
      </c>
      <c r="K349" s="132" t="s">
        <v>11040</v>
      </c>
      <c r="L349" s="123" t="s">
        <v>9850</v>
      </c>
      <c r="M349" s="124" t="s">
        <v>11197</v>
      </c>
      <c r="N349" s="123" t="s">
        <v>11198</v>
      </c>
      <c r="O349" s="125">
        <v>189.1</v>
      </c>
      <c r="P349" s="125"/>
      <c r="Q349" s="125" t="s">
        <v>10751</v>
      </c>
      <c r="R349" s="125">
        <f t="shared" si="10"/>
        <v>189.1</v>
      </c>
      <c r="S349" s="123" t="s">
        <v>10986</v>
      </c>
      <c r="T349" s="100">
        <v>22</v>
      </c>
      <c r="U349" s="120">
        <v>188</v>
      </c>
      <c r="V349" s="123" t="s">
        <v>10953</v>
      </c>
      <c r="W349" s="126"/>
    </row>
    <row r="350" spans="1:23" ht="75">
      <c r="A350" s="89" t="s">
        <v>143</v>
      </c>
      <c r="B350" s="119" t="s">
        <v>9638</v>
      </c>
      <c r="C350" s="131">
        <v>189</v>
      </c>
      <c r="D350" s="132" t="s">
        <v>11199</v>
      </c>
      <c r="E350" s="136" t="s">
        <v>11200</v>
      </c>
      <c r="F350" s="134" t="s">
        <v>11201</v>
      </c>
      <c r="G350" s="131" t="s">
        <v>59</v>
      </c>
      <c r="H350" s="131" t="s">
        <v>27</v>
      </c>
      <c r="I350" s="135" t="s">
        <v>34</v>
      </c>
      <c r="J350" s="135" t="s">
        <v>27</v>
      </c>
      <c r="K350" s="132" t="s">
        <v>11040</v>
      </c>
      <c r="L350" s="123" t="s">
        <v>9850</v>
      </c>
      <c r="M350" s="124" t="s">
        <v>11202</v>
      </c>
      <c r="N350" s="123" t="s">
        <v>11203</v>
      </c>
      <c r="O350" s="125">
        <v>32.800000000000004</v>
      </c>
      <c r="P350" s="125"/>
      <c r="Q350" s="125" t="s">
        <v>10751</v>
      </c>
      <c r="R350" s="125">
        <f t="shared" si="10"/>
        <v>32.800000000000004</v>
      </c>
      <c r="S350" s="123" t="s">
        <v>10969</v>
      </c>
      <c r="T350" s="100">
        <v>22</v>
      </c>
      <c r="U350" s="120">
        <v>189</v>
      </c>
      <c r="V350" s="123" t="s">
        <v>10953</v>
      </c>
      <c r="W350" s="126"/>
    </row>
    <row r="351" spans="1:23" ht="75">
      <c r="A351" s="89" t="s">
        <v>143</v>
      </c>
      <c r="B351" s="119" t="s">
        <v>9638</v>
      </c>
      <c r="C351" s="131">
        <v>190</v>
      </c>
      <c r="D351" s="132" t="s">
        <v>11204</v>
      </c>
      <c r="E351" s="136" t="s">
        <v>11205</v>
      </c>
      <c r="F351" s="134" t="s">
        <v>11206</v>
      </c>
      <c r="G351" s="131" t="s">
        <v>59</v>
      </c>
      <c r="H351" s="131" t="s">
        <v>27</v>
      </c>
      <c r="I351" s="135" t="s">
        <v>34</v>
      </c>
      <c r="J351" s="135" t="s">
        <v>27</v>
      </c>
      <c r="K351" s="132" t="s">
        <v>11040</v>
      </c>
      <c r="L351" s="123" t="s">
        <v>9850</v>
      </c>
      <c r="M351" s="124" t="s">
        <v>11207</v>
      </c>
      <c r="N351" s="123" t="s">
        <v>11208</v>
      </c>
      <c r="O351" s="125">
        <v>62.9</v>
      </c>
      <c r="P351" s="125"/>
      <c r="Q351" s="125" t="s">
        <v>10751</v>
      </c>
      <c r="R351" s="125">
        <f t="shared" si="10"/>
        <v>62.9</v>
      </c>
      <c r="S351" s="123" t="s">
        <v>11209</v>
      </c>
      <c r="T351" s="100">
        <v>22</v>
      </c>
      <c r="U351" s="120">
        <v>190</v>
      </c>
      <c r="V351" s="123" t="s">
        <v>10953</v>
      </c>
      <c r="W351" s="126"/>
    </row>
    <row r="352" spans="1:23" ht="75">
      <c r="A352" s="89" t="s">
        <v>10885</v>
      </c>
      <c r="B352" s="119" t="s">
        <v>10886</v>
      </c>
      <c r="C352" s="120">
        <v>192</v>
      </c>
      <c r="D352" s="120" t="s">
        <v>11210</v>
      </c>
      <c r="E352" s="121" t="s">
        <v>11211</v>
      </c>
      <c r="F352" s="122" t="s">
        <v>11212</v>
      </c>
      <c r="G352" s="120" t="s">
        <v>59</v>
      </c>
      <c r="H352" s="120" t="s">
        <v>27</v>
      </c>
      <c r="I352" s="121" t="s">
        <v>34</v>
      </c>
      <c r="J352" s="121" t="s">
        <v>27</v>
      </c>
      <c r="K352" s="120" t="s">
        <v>11040</v>
      </c>
      <c r="L352" s="123" t="s">
        <v>11007</v>
      </c>
      <c r="M352" s="124" t="s">
        <v>11213</v>
      </c>
      <c r="N352" s="123" t="s">
        <v>11214</v>
      </c>
      <c r="O352" s="125">
        <v>67</v>
      </c>
      <c r="P352" s="125"/>
      <c r="Q352" s="125" t="s">
        <v>10751</v>
      </c>
      <c r="R352" s="125">
        <f t="shared" si="10"/>
        <v>67</v>
      </c>
      <c r="S352" s="123" t="s">
        <v>11010</v>
      </c>
      <c r="T352" s="100">
        <v>22</v>
      </c>
      <c r="U352" s="120">
        <v>192</v>
      </c>
      <c r="V352" s="123" t="s">
        <v>11215</v>
      </c>
      <c r="W352" s="126"/>
    </row>
    <row r="353" spans="1:23" ht="75">
      <c r="A353" s="89" t="s">
        <v>143</v>
      </c>
      <c r="B353" s="119" t="s">
        <v>9638</v>
      </c>
      <c r="C353" s="131">
        <v>193</v>
      </c>
      <c r="D353" s="132" t="s">
        <v>11216</v>
      </c>
      <c r="E353" s="136" t="s">
        <v>11217</v>
      </c>
      <c r="F353" s="134" t="s">
        <v>11218</v>
      </c>
      <c r="G353" s="131" t="s">
        <v>59</v>
      </c>
      <c r="H353" s="131" t="s">
        <v>27</v>
      </c>
      <c r="I353" s="135" t="s">
        <v>34</v>
      </c>
      <c r="J353" s="135" t="s">
        <v>27</v>
      </c>
      <c r="K353" s="132" t="s">
        <v>11040</v>
      </c>
      <c r="L353" s="123" t="s">
        <v>9850</v>
      </c>
      <c r="M353" s="124" t="s">
        <v>11219</v>
      </c>
      <c r="N353" s="123" t="s">
        <v>11220</v>
      </c>
      <c r="O353" s="125">
        <v>30.1</v>
      </c>
      <c r="P353" s="125"/>
      <c r="Q353" s="125" t="s">
        <v>10751</v>
      </c>
      <c r="R353" s="125">
        <f t="shared" si="10"/>
        <v>30.1</v>
      </c>
      <c r="S353" s="123" t="s">
        <v>10986</v>
      </c>
      <c r="T353" s="100">
        <v>22</v>
      </c>
      <c r="U353" s="120">
        <v>193</v>
      </c>
      <c r="V353" s="123" t="s">
        <v>10953</v>
      </c>
      <c r="W353" s="126"/>
    </row>
    <row r="354" spans="1:23" ht="75">
      <c r="A354" s="89" t="s">
        <v>143</v>
      </c>
      <c r="B354" s="119" t="s">
        <v>9638</v>
      </c>
      <c r="C354" s="131">
        <v>194</v>
      </c>
      <c r="D354" s="132" t="s">
        <v>11221</v>
      </c>
      <c r="E354" s="136" t="s">
        <v>11222</v>
      </c>
      <c r="F354" s="134" t="s">
        <v>11223</v>
      </c>
      <c r="G354" s="131" t="s">
        <v>59</v>
      </c>
      <c r="H354" s="131" t="s">
        <v>27</v>
      </c>
      <c r="I354" s="135" t="s">
        <v>34</v>
      </c>
      <c r="J354" s="135" t="s">
        <v>27</v>
      </c>
      <c r="K354" s="132" t="s">
        <v>11040</v>
      </c>
      <c r="L354" s="123" t="s">
        <v>11041</v>
      </c>
      <c r="M354" s="124" t="s">
        <v>11224</v>
      </c>
      <c r="N354" s="123" t="s">
        <v>11225</v>
      </c>
      <c r="O354" s="125">
        <v>171.1</v>
      </c>
      <c r="P354" s="125"/>
      <c r="Q354" s="125" t="s">
        <v>10751</v>
      </c>
      <c r="R354" s="125">
        <f t="shared" si="10"/>
        <v>171.1</v>
      </c>
      <c r="S354" s="123" t="s">
        <v>10986</v>
      </c>
      <c r="T354" s="100">
        <v>22</v>
      </c>
      <c r="U354" s="120">
        <v>194</v>
      </c>
      <c r="V354" s="123" t="s">
        <v>9854</v>
      </c>
      <c r="W354" s="126"/>
    </row>
    <row r="355" spans="1:23" ht="75">
      <c r="A355" s="89" t="s">
        <v>143</v>
      </c>
      <c r="B355" s="119" t="s">
        <v>9638</v>
      </c>
      <c r="C355" s="131">
        <v>195</v>
      </c>
      <c r="D355" s="132" t="s">
        <v>11226</v>
      </c>
      <c r="E355" s="136" t="s">
        <v>11227</v>
      </c>
      <c r="F355" s="134" t="s">
        <v>11228</v>
      </c>
      <c r="G355" s="131" t="s">
        <v>59</v>
      </c>
      <c r="H355" s="131" t="s">
        <v>27</v>
      </c>
      <c r="I355" s="135" t="s">
        <v>34</v>
      </c>
      <c r="J355" s="135" t="s">
        <v>27</v>
      </c>
      <c r="K355" s="132" t="s">
        <v>11040</v>
      </c>
      <c r="L355" s="123" t="s">
        <v>9850</v>
      </c>
      <c r="M355" s="124" t="s">
        <v>11229</v>
      </c>
      <c r="N355" s="123" t="s">
        <v>11230</v>
      </c>
      <c r="O355" s="125">
        <v>36.700000000000003</v>
      </c>
      <c r="P355" s="125"/>
      <c r="Q355" s="125" t="s">
        <v>10751</v>
      </c>
      <c r="R355" s="125">
        <f t="shared" si="10"/>
        <v>36.700000000000003</v>
      </c>
      <c r="S355" s="123" t="s">
        <v>10969</v>
      </c>
      <c r="T355" s="100">
        <v>22</v>
      </c>
      <c r="U355" s="120">
        <v>195</v>
      </c>
      <c r="V355" s="123" t="s">
        <v>10953</v>
      </c>
      <c r="W355" s="126"/>
    </row>
    <row r="356" spans="1:23" ht="75">
      <c r="A356" s="89" t="s">
        <v>143</v>
      </c>
      <c r="B356" s="119" t="s">
        <v>9638</v>
      </c>
      <c r="C356" s="131">
        <v>196</v>
      </c>
      <c r="D356" s="132" t="s">
        <v>11231</v>
      </c>
      <c r="E356" s="136" t="s">
        <v>11232</v>
      </c>
      <c r="F356" s="134" t="s">
        <v>11233</v>
      </c>
      <c r="G356" s="131" t="s">
        <v>59</v>
      </c>
      <c r="H356" s="131" t="s">
        <v>27</v>
      </c>
      <c r="I356" s="135" t="s">
        <v>34</v>
      </c>
      <c r="J356" s="135" t="s">
        <v>27</v>
      </c>
      <c r="K356" s="132" t="s">
        <v>11040</v>
      </c>
      <c r="L356" s="123" t="s">
        <v>11041</v>
      </c>
      <c r="M356" s="124" t="s">
        <v>11234</v>
      </c>
      <c r="N356" s="123" t="s">
        <v>11235</v>
      </c>
      <c r="O356" s="125">
        <v>463.3</v>
      </c>
      <c r="P356" s="125"/>
      <c r="Q356" s="125" t="s">
        <v>10751</v>
      </c>
      <c r="R356" s="125">
        <f t="shared" si="10"/>
        <v>463.3</v>
      </c>
      <c r="S356" s="123" t="s">
        <v>10864</v>
      </c>
      <c r="T356" s="100">
        <v>22</v>
      </c>
      <c r="U356" s="120">
        <v>196</v>
      </c>
      <c r="V356" s="123" t="s">
        <v>11092</v>
      </c>
      <c r="W356" s="126"/>
    </row>
    <row r="357" spans="1:23" ht="75">
      <c r="A357" s="89" t="s">
        <v>143</v>
      </c>
      <c r="B357" s="119" t="s">
        <v>9638</v>
      </c>
      <c r="C357" s="131">
        <v>197</v>
      </c>
      <c r="D357" s="132" t="s">
        <v>11236</v>
      </c>
      <c r="E357" s="136" t="s">
        <v>11237</v>
      </c>
      <c r="F357" s="134" t="s">
        <v>11238</v>
      </c>
      <c r="G357" s="131" t="s">
        <v>15</v>
      </c>
      <c r="H357" s="131" t="s">
        <v>27</v>
      </c>
      <c r="I357" s="135" t="s">
        <v>18</v>
      </c>
      <c r="J357" s="135" t="s">
        <v>27</v>
      </c>
      <c r="K357" s="132" t="s">
        <v>11040</v>
      </c>
      <c r="L357" s="123" t="s">
        <v>11041</v>
      </c>
      <c r="M357" s="124" t="s">
        <v>11239</v>
      </c>
      <c r="N357" s="123" t="s">
        <v>11240</v>
      </c>
      <c r="O357" s="125">
        <v>445.90000000000003</v>
      </c>
      <c r="P357" s="125"/>
      <c r="Q357" s="125" t="s">
        <v>10751</v>
      </c>
      <c r="R357" s="125">
        <f t="shared" si="10"/>
        <v>445.90000000000003</v>
      </c>
      <c r="S357" s="123" t="s">
        <v>10864</v>
      </c>
      <c r="T357" s="100">
        <v>22</v>
      </c>
      <c r="U357" s="120">
        <v>197</v>
      </c>
      <c r="V357" s="123" t="s">
        <v>10953</v>
      </c>
      <c r="W357" s="126"/>
    </row>
    <row r="358" spans="1:23" ht="75">
      <c r="A358" s="89" t="s">
        <v>143</v>
      </c>
      <c r="B358" s="119" t="s">
        <v>9638</v>
      </c>
      <c r="C358" s="131">
        <v>198</v>
      </c>
      <c r="D358" s="132" t="s">
        <v>11241</v>
      </c>
      <c r="E358" s="136" t="s">
        <v>11242</v>
      </c>
      <c r="F358" s="134" t="s">
        <v>10989</v>
      </c>
      <c r="G358" s="131" t="s">
        <v>15</v>
      </c>
      <c r="H358" s="131" t="s">
        <v>27</v>
      </c>
      <c r="I358" s="135" t="s">
        <v>18</v>
      </c>
      <c r="J358" s="135" t="s">
        <v>27</v>
      </c>
      <c r="K358" s="132" t="s">
        <v>11040</v>
      </c>
      <c r="L358" s="123" t="s">
        <v>9850</v>
      </c>
      <c r="M358" s="124" t="s">
        <v>11243</v>
      </c>
      <c r="N358" s="123" t="s">
        <v>11244</v>
      </c>
      <c r="O358" s="125">
        <v>89</v>
      </c>
      <c r="P358" s="125"/>
      <c r="Q358" s="125" t="s">
        <v>10751</v>
      </c>
      <c r="R358" s="125">
        <f t="shared" si="10"/>
        <v>89</v>
      </c>
      <c r="S358" s="123" t="s">
        <v>11104</v>
      </c>
      <c r="T358" s="100">
        <v>22</v>
      </c>
      <c r="U358" s="120">
        <v>198</v>
      </c>
      <c r="V358" s="123" t="s">
        <v>10953</v>
      </c>
      <c r="W358" s="126"/>
    </row>
    <row r="359" spans="1:23" ht="75">
      <c r="A359" s="89" t="s">
        <v>143</v>
      </c>
      <c r="B359" s="119" t="s">
        <v>9638</v>
      </c>
      <c r="C359" s="131">
        <v>199</v>
      </c>
      <c r="D359" s="132" t="s">
        <v>11245</v>
      </c>
      <c r="E359" s="136" t="s">
        <v>11246</v>
      </c>
      <c r="F359" s="134" t="s">
        <v>22</v>
      </c>
      <c r="G359" s="131" t="s">
        <v>15</v>
      </c>
      <c r="H359" s="131" t="s">
        <v>27</v>
      </c>
      <c r="I359" s="135" t="s">
        <v>18</v>
      </c>
      <c r="J359" s="135" t="s">
        <v>27</v>
      </c>
      <c r="K359" s="132" t="s">
        <v>11040</v>
      </c>
      <c r="L359" s="123" t="s">
        <v>11041</v>
      </c>
      <c r="M359" s="124" t="s">
        <v>11247</v>
      </c>
      <c r="N359" s="123" t="s">
        <v>11248</v>
      </c>
      <c r="O359" s="125">
        <v>64.199999999999989</v>
      </c>
      <c r="P359" s="125"/>
      <c r="Q359" s="125" t="s">
        <v>10751</v>
      </c>
      <c r="R359" s="125">
        <f t="shared" si="10"/>
        <v>64.199999999999989</v>
      </c>
      <c r="S359" s="123" t="s">
        <v>10969</v>
      </c>
      <c r="T359" s="100">
        <v>22</v>
      </c>
      <c r="U359" s="120">
        <v>199</v>
      </c>
      <c r="V359" s="123" t="s">
        <v>10953</v>
      </c>
      <c r="W359" s="126"/>
    </row>
    <row r="360" spans="1:23" ht="18.75">
      <c r="A360" s="89" t="s">
        <v>10885</v>
      </c>
      <c r="B360" s="119" t="s">
        <v>10886</v>
      </c>
      <c r="C360" s="120">
        <v>200</v>
      </c>
      <c r="D360" s="120" t="s">
        <v>9456</v>
      </c>
      <c r="E360" s="121" t="s">
        <v>11249</v>
      </c>
      <c r="F360" s="122" t="s">
        <v>10989</v>
      </c>
      <c r="G360" s="120" t="s">
        <v>59</v>
      </c>
      <c r="H360" s="120" t="s">
        <v>27</v>
      </c>
      <c r="I360" s="121" t="s">
        <v>18</v>
      </c>
      <c r="J360" s="121" t="s">
        <v>27</v>
      </c>
      <c r="K360" s="120" t="s">
        <v>11040</v>
      </c>
      <c r="L360" s="123" t="s">
        <v>11007</v>
      </c>
      <c r="M360" s="124" t="s">
        <v>11250</v>
      </c>
      <c r="N360" s="123" t="s">
        <v>11251</v>
      </c>
      <c r="O360" s="125">
        <v>40.200000000000003</v>
      </c>
      <c r="P360" s="125"/>
      <c r="Q360" s="125" t="s">
        <v>10751</v>
      </c>
      <c r="R360" s="125">
        <f t="shared" si="10"/>
        <v>40.200000000000003</v>
      </c>
      <c r="S360" s="123" t="s">
        <v>11252</v>
      </c>
      <c r="T360" s="100">
        <v>22</v>
      </c>
      <c r="U360" s="120">
        <v>200</v>
      </c>
      <c r="V360" s="123"/>
      <c r="W360" s="126"/>
    </row>
    <row r="361" spans="1:23" ht="75">
      <c r="A361" s="89" t="s">
        <v>143</v>
      </c>
      <c r="B361" s="119" t="s">
        <v>9638</v>
      </c>
      <c r="C361" s="131">
        <v>201</v>
      </c>
      <c r="D361" s="132" t="s">
        <v>11253</v>
      </c>
      <c r="E361" s="136" t="s">
        <v>11254</v>
      </c>
      <c r="F361" s="134" t="s">
        <v>11255</v>
      </c>
      <c r="G361" s="131" t="s">
        <v>32</v>
      </c>
      <c r="H361" s="131" t="s">
        <v>27</v>
      </c>
      <c r="I361" s="135" t="s">
        <v>18</v>
      </c>
      <c r="J361" s="135" t="s">
        <v>27</v>
      </c>
      <c r="K361" s="132" t="s">
        <v>11040</v>
      </c>
      <c r="L361" s="123" t="s">
        <v>9850</v>
      </c>
      <c r="M361" s="124" t="s">
        <v>11256</v>
      </c>
      <c r="N361" s="123" t="s">
        <v>11257</v>
      </c>
      <c r="O361" s="125">
        <v>31.400000000000002</v>
      </c>
      <c r="P361" s="125"/>
      <c r="Q361" s="125" t="s">
        <v>10751</v>
      </c>
      <c r="R361" s="125">
        <f t="shared" si="10"/>
        <v>31.400000000000002</v>
      </c>
      <c r="S361" s="123" t="s">
        <v>10986</v>
      </c>
      <c r="T361" s="100">
        <v>22</v>
      </c>
      <c r="U361" s="120">
        <v>201</v>
      </c>
      <c r="V361" s="123" t="s">
        <v>9854</v>
      </c>
      <c r="W361" s="126"/>
    </row>
    <row r="362" spans="1:23" ht="75">
      <c r="A362" s="89" t="s">
        <v>143</v>
      </c>
      <c r="B362" s="119" t="s">
        <v>9638</v>
      </c>
      <c r="C362" s="131">
        <v>202</v>
      </c>
      <c r="D362" s="132" t="s">
        <v>11258</v>
      </c>
      <c r="E362" s="136" t="s">
        <v>11259</v>
      </c>
      <c r="F362" s="134" t="s">
        <v>11260</v>
      </c>
      <c r="G362" s="131" t="s">
        <v>59</v>
      </c>
      <c r="H362" s="131" t="s">
        <v>27</v>
      </c>
      <c r="I362" s="135" t="s">
        <v>18</v>
      </c>
      <c r="J362" s="135" t="s">
        <v>27</v>
      </c>
      <c r="K362" s="132" t="s">
        <v>11040</v>
      </c>
      <c r="L362" s="123" t="s">
        <v>11041</v>
      </c>
      <c r="M362" s="124" t="s">
        <v>11261</v>
      </c>
      <c r="N362" s="123" t="s">
        <v>11262</v>
      </c>
      <c r="O362" s="125">
        <v>154.5</v>
      </c>
      <c r="P362" s="125"/>
      <c r="Q362" s="125" t="s">
        <v>10751</v>
      </c>
      <c r="R362" s="125">
        <f t="shared" si="10"/>
        <v>154.5</v>
      </c>
      <c r="S362" s="123" t="s">
        <v>10986</v>
      </c>
      <c r="T362" s="100">
        <v>22</v>
      </c>
      <c r="U362" s="120">
        <v>202</v>
      </c>
      <c r="V362" s="123" t="s">
        <v>11092</v>
      </c>
      <c r="W362" s="126"/>
    </row>
    <row r="363" spans="1:23" ht="75">
      <c r="A363" s="89" t="s">
        <v>143</v>
      </c>
      <c r="B363" s="119" t="s">
        <v>9638</v>
      </c>
      <c r="C363" s="131">
        <v>203</v>
      </c>
      <c r="D363" s="132" t="s">
        <v>11263</v>
      </c>
      <c r="E363" s="136" t="s">
        <v>11264</v>
      </c>
      <c r="F363" s="134" t="s">
        <v>2008</v>
      </c>
      <c r="G363" s="131" t="s">
        <v>421</v>
      </c>
      <c r="H363" s="131" t="s">
        <v>27</v>
      </c>
      <c r="I363" s="135" t="s">
        <v>18</v>
      </c>
      <c r="J363" s="135" t="s">
        <v>27</v>
      </c>
      <c r="K363" s="132" t="s">
        <v>11040</v>
      </c>
      <c r="L363" s="123" t="s">
        <v>9850</v>
      </c>
      <c r="M363" s="124" t="s">
        <v>11265</v>
      </c>
      <c r="N363" s="123" t="s">
        <v>11266</v>
      </c>
      <c r="O363" s="125">
        <v>57.9</v>
      </c>
      <c r="P363" s="125"/>
      <c r="Q363" s="125" t="s">
        <v>10751</v>
      </c>
      <c r="R363" s="125">
        <f t="shared" si="10"/>
        <v>57.9</v>
      </c>
      <c r="S363" s="123" t="s">
        <v>10986</v>
      </c>
      <c r="T363" s="100">
        <v>22</v>
      </c>
      <c r="U363" s="120">
        <v>203</v>
      </c>
      <c r="V363" s="123" t="s">
        <v>9854</v>
      </c>
      <c r="W363" s="126"/>
    </row>
    <row r="364" spans="1:23" ht="75">
      <c r="A364" s="89" t="s">
        <v>143</v>
      </c>
      <c r="B364" s="119" t="s">
        <v>9638</v>
      </c>
      <c r="C364" s="131">
        <v>205</v>
      </c>
      <c r="D364" s="132" t="s">
        <v>11267</v>
      </c>
      <c r="E364" s="136" t="s">
        <v>11268</v>
      </c>
      <c r="F364" s="134" t="s">
        <v>11269</v>
      </c>
      <c r="G364" s="131" t="s">
        <v>3531</v>
      </c>
      <c r="H364" s="131" t="s">
        <v>27</v>
      </c>
      <c r="I364" s="135" t="s">
        <v>18</v>
      </c>
      <c r="J364" s="135" t="s">
        <v>27</v>
      </c>
      <c r="K364" s="132" t="s">
        <v>11040</v>
      </c>
      <c r="L364" s="123" t="s">
        <v>9850</v>
      </c>
      <c r="M364" s="124" t="s">
        <v>11270</v>
      </c>
      <c r="N364" s="123" t="s">
        <v>11271</v>
      </c>
      <c r="O364" s="125">
        <v>43.4</v>
      </c>
      <c r="P364" s="125"/>
      <c r="Q364" s="125" t="s">
        <v>10751</v>
      </c>
      <c r="R364" s="125">
        <f t="shared" si="10"/>
        <v>43.4</v>
      </c>
      <c r="S364" s="123" t="s">
        <v>10986</v>
      </c>
      <c r="T364" s="100">
        <v>22</v>
      </c>
      <c r="U364" s="120">
        <v>205</v>
      </c>
      <c r="V364" s="123" t="s">
        <v>10953</v>
      </c>
      <c r="W364" s="126"/>
    </row>
    <row r="365" spans="1:23" ht="75">
      <c r="A365" s="89" t="s">
        <v>143</v>
      </c>
      <c r="B365" s="119" t="s">
        <v>9638</v>
      </c>
      <c r="C365" s="131">
        <v>206</v>
      </c>
      <c r="D365" s="132" t="s">
        <v>11272</v>
      </c>
      <c r="E365" s="136" t="s">
        <v>11273</v>
      </c>
      <c r="F365" s="134" t="s">
        <v>2008</v>
      </c>
      <c r="G365" s="131" t="s">
        <v>421</v>
      </c>
      <c r="H365" s="131" t="s">
        <v>27</v>
      </c>
      <c r="I365" s="135" t="s">
        <v>18</v>
      </c>
      <c r="J365" s="135" t="s">
        <v>27</v>
      </c>
      <c r="K365" s="132" t="s">
        <v>11040</v>
      </c>
      <c r="L365" s="123" t="s">
        <v>11041</v>
      </c>
      <c r="M365" s="124" t="s">
        <v>11274</v>
      </c>
      <c r="N365" s="123" t="s">
        <v>11275</v>
      </c>
      <c r="O365" s="125">
        <v>89.1</v>
      </c>
      <c r="P365" s="125"/>
      <c r="Q365" s="125" t="s">
        <v>10751</v>
      </c>
      <c r="R365" s="125">
        <f t="shared" si="10"/>
        <v>89.1</v>
      </c>
      <c r="S365" s="123" t="s">
        <v>10986</v>
      </c>
      <c r="T365" s="100">
        <v>22</v>
      </c>
      <c r="U365" s="120">
        <v>206</v>
      </c>
      <c r="V365" s="123" t="s">
        <v>10953</v>
      </c>
      <c r="W365" s="126"/>
    </row>
    <row r="366" spans="1:23" ht="75">
      <c r="A366" s="89" t="s">
        <v>143</v>
      </c>
      <c r="B366" s="119" t="s">
        <v>9638</v>
      </c>
      <c r="C366" s="131">
        <v>207</v>
      </c>
      <c r="D366" s="132" t="s">
        <v>11276</v>
      </c>
      <c r="E366" s="136" t="s">
        <v>11277</v>
      </c>
      <c r="F366" s="134" t="s">
        <v>11278</v>
      </c>
      <c r="G366" s="131" t="s">
        <v>3531</v>
      </c>
      <c r="H366" s="131" t="s">
        <v>27</v>
      </c>
      <c r="I366" s="135" t="s">
        <v>18</v>
      </c>
      <c r="J366" s="135" t="s">
        <v>27</v>
      </c>
      <c r="K366" s="132" t="s">
        <v>11040</v>
      </c>
      <c r="L366" s="123" t="s">
        <v>9641</v>
      </c>
      <c r="M366" s="124" t="s">
        <v>11279</v>
      </c>
      <c r="N366" s="123" t="s">
        <v>11280</v>
      </c>
      <c r="O366" s="125">
        <v>36</v>
      </c>
      <c r="P366" s="125"/>
      <c r="Q366" s="125" t="s">
        <v>10751</v>
      </c>
      <c r="R366" s="125">
        <f t="shared" si="10"/>
        <v>36</v>
      </c>
      <c r="S366" s="123" t="s">
        <v>11281</v>
      </c>
      <c r="T366" s="100">
        <v>22</v>
      </c>
      <c r="U366" s="120">
        <v>207</v>
      </c>
      <c r="V366" s="123"/>
      <c r="W366" s="126"/>
    </row>
    <row r="367" spans="1:23" ht="75">
      <c r="A367" s="89" t="s">
        <v>143</v>
      </c>
      <c r="B367" s="119" t="s">
        <v>9638</v>
      </c>
      <c r="C367" s="131">
        <v>209</v>
      </c>
      <c r="D367" s="132" t="s">
        <v>11282</v>
      </c>
      <c r="E367" s="136" t="s">
        <v>11283</v>
      </c>
      <c r="F367" s="134" t="s">
        <v>5578</v>
      </c>
      <c r="G367" s="131" t="s">
        <v>3531</v>
      </c>
      <c r="H367" s="131" t="s">
        <v>27</v>
      </c>
      <c r="I367" s="135" t="s">
        <v>18</v>
      </c>
      <c r="J367" s="135" t="s">
        <v>27</v>
      </c>
      <c r="K367" s="132" t="s">
        <v>11040</v>
      </c>
      <c r="L367" s="123" t="s">
        <v>11041</v>
      </c>
      <c r="M367" s="124" t="s">
        <v>11284</v>
      </c>
      <c r="N367" s="123" t="s">
        <v>11285</v>
      </c>
      <c r="O367" s="125">
        <v>76.099999999999994</v>
      </c>
      <c r="P367" s="125"/>
      <c r="Q367" s="125" t="s">
        <v>10751</v>
      </c>
      <c r="R367" s="125">
        <f t="shared" si="10"/>
        <v>76.099999999999994</v>
      </c>
      <c r="S367" s="123" t="s">
        <v>11104</v>
      </c>
      <c r="T367" s="100">
        <v>22</v>
      </c>
      <c r="U367" s="120">
        <v>209</v>
      </c>
      <c r="V367" s="123" t="s">
        <v>11092</v>
      </c>
      <c r="W367" s="126"/>
    </row>
    <row r="368" spans="1:23" ht="75">
      <c r="A368" s="89" t="s">
        <v>143</v>
      </c>
      <c r="B368" s="119" t="s">
        <v>9638</v>
      </c>
      <c r="C368" s="131">
        <v>210</v>
      </c>
      <c r="D368" s="132" t="s">
        <v>11286</v>
      </c>
      <c r="E368" s="136" t="s">
        <v>11287</v>
      </c>
      <c r="F368" s="134" t="s">
        <v>11288</v>
      </c>
      <c r="G368" s="131" t="s">
        <v>3531</v>
      </c>
      <c r="H368" s="131" t="s">
        <v>27</v>
      </c>
      <c r="I368" s="135" t="s">
        <v>18</v>
      </c>
      <c r="J368" s="135" t="s">
        <v>27</v>
      </c>
      <c r="K368" s="132" t="s">
        <v>11040</v>
      </c>
      <c r="L368" s="123" t="s">
        <v>9850</v>
      </c>
      <c r="M368" s="124" t="s">
        <v>11289</v>
      </c>
      <c r="N368" s="123" t="s">
        <v>11290</v>
      </c>
      <c r="O368" s="125">
        <v>36.6</v>
      </c>
      <c r="P368" s="125"/>
      <c r="Q368" s="125" t="s">
        <v>10751</v>
      </c>
      <c r="R368" s="125">
        <f t="shared" si="10"/>
        <v>36.6</v>
      </c>
      <c r="S368" s="123" t="s">
        <v>10969</v>
      </c>
      <c r="T368" s="100">
        <v>22</v>
      </c>
      <c r="U368" s="120">
        <v>210</v>
      </c>
      <c r="V368" s="123" t="s">
        <v>10953</v>
      </c>
      <c r="W368" s="126"/>
    </row>
    <row r="369" spans="1:23" ht="75">
      <c r="A369" s="89" t="s">
        <v>143</v>
      </c>
      <c r="B369" s="119" t="s">
        <v>9638</v>
      </c>
      <c r="C369" s="131">
        <v>211</v>
      </c>
      <c r="D369" s="132" t="s">
        <v>11291</v>
      </c>
      <c r="E369" s="136" t="s">
        <v>11292</v>
      </c>
      <c r="F369" s="134" t="s">
        <v>11201</v>
      </c>
      <c r="G369" s="131" t="s">
        <v>3531</v>
      </c>
      <c r="H369" s="131" t="s">
        <v>27</v>
      </c>
      <c r="I369" s="135" t="s">
        <v>18</v>
      </c>
      <c r="J369" s="135" t="s">
        <v>27</v>
      </c>
      <c r="K369" s="132" t="s">
        <v>11040</v>
      </c>
      <c r="L369" s="123" t="s">
        <v>9850</v>
      </c>
      <c r="M369" s="124" t="s">
        <v>11293</v>
      </c>
      <c r="N369" s="123" t="s">
        <v>11294</v>
      </c>
      <c r="O369" s="125">
        <v>59.5</v>
      </c>
      <c r="P369" s="125"/>
      <c r="Q369" s="125" t="s">
        <v>10751</v>
      </c>
      <c r="R369" s="125">
        <f t="shared" si="10"/>
        <v>59.5</v>
      </c>
      <c r="S369" s="123" t="s">
        <v>10969</v>
      </c>
      <c r="T369" s="100">
        <v>22</v>
      </c>
      <c r="U369" s="120">
        <v>211</v>
      </c>
      <c r="V369" s="123" t="s">
        <v>10953</v>
      </c>
      <c r="W369" s="126"/>
    </row>
    <row r="370" spans="1:23" ht="75">
      <c r="A370" s="89" t="s">
        <v>143</v>
      </c>
      <c r="B370" s="119" t="s">
        <v>9638</v>
      </c>
      <c r="C370" s="131">
        <v>212</v>
      </c>
      <c r="D370" s="132" t="s">
        <v>11295</v>
      </c>
      <c r="E370" s="136" t="s">
        <v>11296</v>
      </c>
      <c r="F370" s="134" t="s">
        <v>11297</v>
      </c>
      <c r="G370" s="131" t="s">
        <v>3531</v>
      </c>
      <c r="H370" s="131" t="s">
        <v>27</v>
      </c>
      <c r="I370" s="135" t="s">
        <v>18</v>
      </c>
      <c r="J370" s="135" t="s">
        <v>27</v>
      </c>
      <c r="K370" s="132" t="s">
        <v>11040</v>
      </c>
      <c r="L370" s="123" t="s">
        <v>9850</v>
      </c>
      <c r="M370" s="124" t="s">
        <v>11298</v>
      </c>
      <c r="N370" s="123" t="s">
        <v>11299</v>
      </c>
      <c r="O370" s="125">
        <v>187.7</v>
      </c>
      <c r="P370" s="125"/>
      <c r="Q370" s="125" t="s">
        <v>10751</v>
      </c>
      <c r="R370" s="125">
        <f t="shared" si="10"/>
        <v>187.7</v>
      </c>
      <c r="S370" s="123" t="s">
        <v>11300</v>
      </c>
      <c r="T370" s="100">
        <v>22</v>
      </c>
      <c r="U370" s="120">
        <v>212</v>
      </c>
      <c r="V370" s="123" t="s">
        <v>9854</v>
      </c>
      <c r="W370" s="126"/>
    </row>
    <row r="371" spans="1:23" ht="75">
      <c r="A371" s="89" t="s">
        <v>143</v>
      </c>
      <c r="B371" s="119" t="s">
        <v>9638</v>
      </c>
      <c r="C371" s="131">
        <v>213</v>
      </c>
      <c r="D371" s="132" t="s">
        <v>11301</v>
      </c>
      <c r="E371" s="136" t="s">
        <v>11302</v>
      </c>
      <c r="F371" s="134" t="s">
        <v>11297</v>
      </c>
      <c r="G371" s="131" t="s">
        <v>3531</v>
      </c>
      <c r="H371" s="131" t="s">
        <v>27</v>
      </c>
      <c r="I371" s="135" t="s">
        <v>18</v>
      </c>
      <c r="J371" s="135" t="s">
        <v>27</v>
      </c>
      <c r="K371" s="132" t="s">
        <v>11040</v>
      </c>
      <c r="L371" s="123" t="s">
        <v>9850</v>
      </c>
      <c r="M371" s="124" t="s">
        <v>11303</v>
      </c>
      <c r="N371" s="123" t="s">
        <v>11304</v>
      </c>
      <c r="O371" s="125">
        <v>98.199999999999989</v>
      </c>
      <c r="P371" s="125"/>
      <c r="Q371" s="125" t="s">
        <v>10751</v>
      </c>
      <c r="R371" s="125">
        <f t="shared" si="10"/>
        <v>98.199999999999989</v>
      </c>
      <c r="S371" s="123" t="s">
        <v>10986</v>
      </c>
      <c r="T371" s="100">
        <v>22</v>
      </c>
      <c r="U371" s="120">
        <v>213</v>
      </c>
      <c r="V371" s="123" t="s">
        <v>10953</v>
      </c>
      <c r="W371" s="126"/>
    </row>
    <row r="372" spans="1:23" ht="18.75">
      <c r="A372" s="89" t="s">
        <v>10885</v>
      </c>
      <c r="B372" s="119" t="s">
        <v>10886</v>
      </c>
      <c r="C372" s="120">
        <v>214</v>
      </c>
      <c r="D372" s="120" t="s">
        <v>11305</v>
      </c>
      <c r="E372" s="121" t="s">
        <v>11306</v>
      </c>
      <c r="F372" s="122" t="s">
        <v>11297</v>
      </c>
      <c r="G372" s="120" t="s">
        <v>421</v>
      </c>
      <c r="H372" s="120" t="s">
        <v>27</v>
      </c>
      <c r="I372" s="121" t="s">
        <v>18</v>
      </c>
      <c r="J372" s="121" t="s">
        <v>27</v>
      </c>
      <c r="K372" s="120" t="s">
        <v>11040</v>
      </c>
      <c r="L372" s="123" t="s">
        <v>11007</v>
      </c>
      <c r="M372" s="124" t="s">
        <v>11307</v>
      </c>
      <c r="N372" s="123" t="s">
        <v>11308</v>
      </c>
      <c r="O372" s="125">
        <v>84</v>
      </c>
      <c r="P372" s="125"/>
      <c r="Q372" s="125" t="s">
        <v>10751</v>
      </c>
      <c r="R372" s="125">
        <f t="shared" si="10"/>
        <v>84</v>
      </c>
      <c r="S372" s="123" t="s">
        <v>11010</v>
      </c>
      <c r="T372" s="100">
        <v>22</v>
      </c>
      <c r="U372" s="120">
        <v>214</v>
      </c>
      <c r="V372" s="123"/>
      <c r="W372" s="126"/>
    </row>
    <row r="373" spans="1:23" ht="75">
      <c r="A373" s="89" t="s">
        <v>143</v>
      </c>
      <c r="B373" s="119" t="s">
        <v>9638</v>
      </c>
      <c r="C373" s="131">
        <v>215</v>
      </c>
      <c r="D373" s="132" t="s">
        <v>11309</v>
      </c>
      <c r="E373" s="136" t="s">
        <v>11310</v>
      </c>
      <c r="F373" s="134" t="s">
        <v>11297</v>
      </c>
      <c r="G373" s="131" t="s">
        <v>421</v>
      </c>
      <c r="H373" s="131" t="s">
        <v>27</v>
      </c>
      <c r="I373" s="135" t="s">
        <v>18</v>
      </c>
      <c r="J373" s="135" t="s">
        <v>27</v>
      </c>
      <c r="K373" s="132" t="s">
        <v>11040</v>
      </c>
      <c r="L373" s="123" t="s">
        <v>9850</v>
      </c>
      <c r="M373" s="124" t="s">
        <v>11311</v>
      </c>
      <c r="N373" s="123" t="s">
        <v>11312</v>
      </c>
      <c r="O373" s="125">
        <v>61.2</v>
      </c>
      <c r="P373" s="125"/>
      <c r="Q373" s="125" t="s">
        <v>10751</v>
      </c>
      <c r="R373" s="125">
        <f t="shared" si="10"/>
        <v>61.2</v>
      </c>
      <c r="S373" s="123" t="s">
        <v>10986</v>
      </c>
      <c r="T373" s="100">
        <v>22</v>
      </c>
      <c r="U373" s="120">
        <v>215</v>
      </c>
      <c r="V373" s="123" t="s">
        <v>10953</v>
      </c>
      <c r="W373" s="126"/>
    </row>
    <row r="374" spans="1:23" ht="75">
      <c r="A374" s="89" t="s">
        <v>143</v>
      </c>
      <c r="B374" s="119" t="s">
        <v>9638</v>
      </c>
      <c r="C374" s="131">
        <v>216</v>
      </c>
      <c r="D374" s="132" t="s">
        <v>11313</v>
      </c>
      <c r="E374" s="136" t="s">
        <v>11314</v>
      </c>
      <c r="F374" s="134" t="s">
        <v>11315</v>
      </c>
      <c r="G374" s="131" t="s">
        <v>421</v>
      </c>
      <c r="H374" s="131" t="s">
        <v>27</v>
      </c>
      <c r="I374" s="135" t="s">
        <v>18</v>
      </c>
      <c r="J374" s="135" t="s">
        <v>27</v>
      </c>
      <c r="K374" s="132" t="s">
        <v>11040</v>
      </c>
      <c r="L374" s="123" t="s">
        <v>11041</v>
      </c>
      <c r="M374" s="124" t="s">
        <v>11316</v>
      </c>
      <c r="N374" s="123" t="s">
        <v>11317</v>
      </c>
      <c r="O374" s="125">
        <v>70.099999999999994</v>
      </c>
      <c r="P374" s="125"/>
      <c r="Q374" s="125" t="s">
        <v>10751</v>
      </c>
      <c r="R374" s="125">
        <f t="shared" si="10"/>
        <v>70.099999999999994</v>
      </c>
      <c r="S374" s="123" t="s">
        <v>10969</v>
      </c>
      <c r="T374" s="100">
        <v>22</v>
      </c>
      <c r="U374" s="120">
        <v>216</v>
      </c>
      <c r="V374" s="123" t="s">
        <v>10953</v>
      </c>
      <c r="W374" s="126"/>
    </row>
    <row r="375" spans="1:23" ht="75">
      <c r="A375" s="89" t="s">
        <v>143</v>
      </c>
      <c r="B375" s="119" t="s">
        <v>9638</v>
      </c>
      <c r="C375" s="131">
        <v>218</v>
      </c>
      <c r="D375" s="132" t="s">
        <v>11318</v>
      </c>
      <c r="E375" s="136" t="s">
        <v>11319</v>
      </c>
      <c r="F375" s="134" t="s">
        <v>11269</v>
      </c>
      <c r="G375" s="131" t="s">
        <v>421</v>
      </c>
      <c r="H375" s="131" t="s">
        <v>16</v>
      </c>
      <c r="I375" s="135" t="s">
        <v>18</v>
      </c>
      <c r="J375" s="135" t="s">
        <v>16</v>
      </c>
      <c r="K375" s="132" t="s">
        <v>11040</v>
      </c>
      <c r="L375" s="123" t="s">
        <v>9850</v>
      </c>
      <c r="M375" s="124" t="s">
        <v>11320</v>
      </c>
      <c r="N375" s="123" t="s">
        <v>11321</v>
      </c>
      <c r="O375" s="125">
        <v>32.300000000000004</v>
      </c>
      <c r="P375" s="125"/>
      <c r="Q375" s="125" t="s">
        <v>10751</v>
      </c>
      <c r="R375" s="125">
        <f t="shared" si="10"/>
        <v>64.600000000000009</v>
      </c>
      <c r="S375" s="123" t="s">
        <v>10969</v>
      </c>
      <c r="T375" s="100">
        <v>22</v>
      </c>
      <c r="U375" s="120">
        <v>218</v>
      </c>
      <c r="V375" s="123" t="s">
        <v>10953</v>
      </c>
      <c r="W375" s="126"/>
    </row>
    <row r="376" spans="1:23" ht="75">
      <c r="A376" s="89" t="s">
        <v>143</v>
      </c>
      <c r="B376" s="119" t="s">
        <v>9638</v>
      </c>
      <c r="C376" s="131">
        <v>219</v>
      </c>
      <c r="D376" s="132" t="s">
        <v>11322</v>
      </c>
      <c r="E376" s="136" t="s">
        <v>11323</v>
      </c>
      <c r="F376" s="134" t="s">
        <v>10989</v>
      </c>
      <c r="G376" s="131" t="s">
        <v>421</v>
      </c>
      <c r="H376" s="131" t="s">
        <v>16</v>
      </c>
      <c r="I376" s="135" t="s">
        <v>18</v>
      </c>
      <c r="J376" s="135" t="s">
        <v>16</v>
      </c>
      <c r="K376" s="132" t="s">
        <v>11040</v>
      </c>
      <c r="L376" s="123" t="s">
        <v>11041</v>
      </c>
      <c r="M376" s="124" t="s">
        <v>11324</v>
      </c>
      <c r="N376" s="123" t="s">
        <v>11325</v>
      </c>
      <c r="O376" s="125">
        <v>228.1</v>
      </c>
      <c r="P376" s="125"/>
      <c r="Q376" s="125" t="s">
        <v>10751</v>
      </c>
      <c r="R376" s="125">
        <f t="shared" si="10"/>
        <v>456.2</v>
      </c>
      <c r="S376" s="123" t="s">
        <v>11326</v>
      </c>
      <c r="T376" s="100">
        <v>22</v>
      </c>
      <c r="U376" s="120">
        <v>219</v>
      </c>
      <c r="V376" s="123" t="s">
        <v>10953</v>
      </c>
      <c r="W376" s="126"/>
    </row>
    <row r="377" spans="1:23" ht="75">
      <c r="A377" s="89" t="s">
        <v>143</v>
      </c>
      <c r="B377" s="119" t="s">
        <v>9638</v>
      </c>
      <c r="C377" s="131">
        <v>220</v>
      </c>
      <c r="D377" s="132" t="s">
        <v>11327</v>
      </c>
      <c r="E377" s="136" t="s">
        <v>11328</v>
      </c>
      <c r="F377" s="134" t="s">
        <v>11329</v>
      </c>
      <c r="G377" s="131" t="s">
        <v>3531</v>
      </c>
      <c r="H377" s="131" t="s">
        <v>27</v>
      </c>
      <c r="I377" s="135" t="s">
        <v>18</v>
      </c>
      <c r="J377" s="135" t="s">
        <v>27</v>
      </c>
      <c r="K377" s="132" t="s">
        <v>11040</v>
      </c>
      <c r="L377" s="123" t="s">
        <v>9850</v>
      </c>
      <c r="M377" s="124" t="s">
        <v>11330</v>
      </c>
      <c r="N377" s="123" t="s">
        <v>11331</v>
      </c>
      <c r="O377" s="125">
        <v>73.899999999999991</v>
      </c>
      <c r="P377" s="125"/>
      <c r="Q377" s="125" t="s">
        <v>10751</v>
      </c>
      <c r="R377" s="125">
        <f t="shared" si="10"/>
        <v>73.899999999999991</v>
      </c>
      <c r="S377" s="123" t="s">
        <v>10986</v>
      </c>
      <c r="T377" s="100">
        <v>22</v>
      </c>
      <c r="U377" s="120">
        <v>220</v>
      </c>
      <c r="V377" s="123" t="s">
        <v>9854</v>
      </c>
      <c r="W377" s="126"/>
    </row>
    <row r="378" spans="1:23" ht="75">
      <c r="A378" s="89" t="s">
        <v>143</v>
      </c>
      <c r="B378" s="119" t="s">
        <v>9638</v>
      </c>
      <c r="C378" s="131">
        <v>221</v>
      </c>
      <c r="D378" s="132" t="s">
        <v>11332</v>
      </c>
      <c r="E378" s="136" t="s">
        <v>11333</v>
      </c>
      <c r="F378" s="134" t="s">
        <v>11334</v>
      </c>
      <c r="G378" s="131" t="s">
        <v>59</v>
      </c>
      <c r="H378" s="131" t="s">
        <v>27</v>
      </c>
      <c r="I378" s="135" t="s">
        <v>18</v>
      </c>
      <c r="J378" s="135" t="s">
        <v>27</v>
      </c>
      <c r="K378" s="132" t="s">
        <v>11040</v>
      </c>
      <c r="L378" s="123" t="s">
        <v>9850</v>
      </c>
      <c r="M378" s="124" t="s">
        <v>11335</v>
      </c>
      <c r="N378" s="123" t="s">
        <v>11336</v>
      </c>
      <c r="O378" s="125">
        <v>33.4</v>
      </c>
      <c r="P378" s="125"/>
      <c r="Q378" s="125" t="s">
        <v>10751</v>
      </c>
      <c r="R378" s="125">
        <f t="shared" si="10"/>
        <v>33.4</v>
      </c>
      <c r="S378" s="123" t="s">
        <v>10986</v>
      </c>
      <c r="T378" s="100">
        <v>22</v>
      </c>
      <c r="U378" s="120">
        <v>221</v>
      </c>
      <c r="V378" s="123" t="s">
        <v>10953</v>
      </c>
      <c r="W378" s="126"/>
    </row>
    <row r="379" spans="1:23" ht="75">
      <c r="A379" s="89" t="s">
        <v>143</v>
      </c>
      <c r="B379" s="119" t="s">
        <v>9638</v>
      </c>
      <c r="C379" s="131">
        <v>222</v>
      </c>
      <c r="D379" s="132" t="s">
        <v>11337</v>
      </c>
      <c r="E379" s="136" t="s">
        <v>11338</v>
      </c>
      <c r="F379" s="134" t="s">
        <v>2008</v>
      </c>
      <c r="G379" s="131" t="s">
        <v>59</v>
      </c>
      <c r="H379" s="131" t="s">
        <v>27</v>
      </c>
      <c r="I379" s="135" t="s">
        <v>18</v>
      </c>
      <c r="J379" s="135" t="s">
        <v>27</v>
      </c>
      <c r="K379" s="132" t="s">
        <v>11040</v>
      </c>
      <c r="L379" s="123" t="s">
        <v>9850</v>
      </c>
      <c r="M379" s="124" t="s">
        <v>11339</v>
      </c>
      <c r="N379" s="123" t="s">
        <v>11340</v>
      </c>
      <c r="O379" s="125">
        <v>77.899999999999991</v>
      </c>
      <c r="P379" s="125"/>
      <c r="Q379" s="125" t="s">
        <v>10751</v>
      </c>
      <c r="R379" s="125">
        <f t="shared" si="10"/>
        <v>77.899999999999991</v>
      </c>
      <c r="S379" s="123" t="s">
        <v>10986</v>
      </c>
      <c r="T379" s="100">
        <v>22</v>
      </c>
      <c r="U379" s="120">
        <v>222</v>
      </c>
      <c r="V379" s="123" t="s">
        <v>10953</v>
      </c>
      <c r="W379" s="126"/>
    </row>
    <row r="380" spans="1:23" ht="75">
      <c r="A380" s="89" t="s">
        <v>143</v>
      </c>
      <c r="B380" s="119" t="s">
        <v>9638</v>
      </c>
      <c r="C380" s="131">
        <v>223</v>
      </c>
      <c r="D380" s="132" t="s">
        <v>11341</v>
      </c>
      <c r="E380" s="136" t="s">
        <v>11342</v>
      </c>
      <c r="F380" s="134" t="s">
        <v>11006</v>
      </c>
      <c r="G380" s="131" t="s">
        <v>32</v>
      </c>
      <c r="H380" s="131" t="s">
        <v>27</v>
      </c>
      <c r="I380" s="135" t="s">
        <v>18</v>
      </c>
      <c r="J380" s="135" t="s">
        <v>27</v>
      </c>
      <c r="K380" s="132" t="s">
        <v>11040</v>
      </c>
      <c r="L380" s="123" t="s">
        <v>9850</v>
      </c>
      <c r="M380" s="124" t="s">
        <v>11343</v>
      </c>
      <c r="N380" s="123" t="s">
        <v>11344</v>
      </c>
      <c r="O380" s="125">
        <v>125.1</v>
      </c>
      <c r="P380" s="125"/>
      <c r="Q380" s="125" t="s">
        <v>10751</v>
      </c>
      <c r="R380" s="125">
        <f t="shared" si="10"/>
        <v>125.1</v>
      </c>
      <c r="S380" s="123" t="s">
        <v>10986</v>
      </c>
      <c r="T380" s="100">
        <v>22</v>
      </c>
      <c r="U380" s="120">
        <v>223</v>
      </c>
      <c r="V380" s="123" t="s">
        <v>9854</v>
      </c>
      <c r="W380" s="126"/>
    </row>
    <row r="381" spans="1:23" ht="75">
      <c r="A381" s="89" t="s">
        <v>143</v>
      </c>
      <c r="B381" s="119" t="s">
        <v>9638</v>
      </c>
      <c r="C381" s="131">
        <v>226</v>
      </c>
      <c r="D381" s="132" t="s">
        <v>11345</v>
      </c>
      <c r="E381" s="136" t="s">
        <v>11346</v>
      </c>
      <c r="F381" s="134" t="s">
        <v>11347</v>
      </c>
      <c r="G381" s="131" t="s">
        <v>59</v>
      </c>
      <c r="H381" s="131" t="s">
        <v>27</v>
      </c>
      <c r="I381" s="135" t="s">
        <v>18</v>
      </c>
      <c r="J381" s="135" t="s">
        <v>27</v>
      </c>
      <c r="K381" s="132" t="s">
        <v>11040</v>
      </c>
      <c r="L381" s="123" t="s">
        <v>9850</v>
      </c>
      <c r="M381" s="124" t="s">
        <v>11348</v>
      </c>
      <c r="N381" s="123" t="s">
        <v>11349</v>
      </c>
      <c r="O381" s="125">
        <v>37.9</v>
      </c>
      <c r="P381" s="125"/>
      <c r="Q381" s="125" t="s">
        <v>10751</v>
      </c>
      <c r="R381" s="125">
        <f t="shared" si="10"/>
        <v>37.9</v>
      </c>
      <c r="S381" s="123" t="s">
        <v>10969</v>
      </c>
      <c r="T381" s="100">
        <v>22</v>
      </c>
      <c r="U381" s="120">
        <v>226</v>
      </c>
      <c r="V381" s="123" t="s">
        <v>10953</v>
      </c>
      <c r="W381" s="126"/>
    </row>
    <row r="382" spans="1:23" ht="75">
      <c r="A382" s="89" t="s">
        <v>143</v>
      </c>
      <c r="B382" s="119" t="s">
        <v>9638</v>
      </c>
      <c r="C382" s="131">
        <v>227</v>
      </c>
      <c r="D382" s="132" t="s">
        <v>11350</v>
      </c>
      <c r="E382" s="136" t="s">
        <v>11351</v>
      </c>
      <c r="F382" s="134" t="s">
        <v>2008</v>
      </c>
      <c r="G382" s="131" t="s">
        <v>32</v>
      </c>
      <c r="H382" s="131" t="s">
        <v>27</v>
      </c>
      <c r="I382" s="135" t="s">
        <v>18</v>
      </c>
      <c r="J382" s="135" t="s">
        <v>27</v>
      </c>
      <c r="K382" s="132" t="s">
        <v>11040</v>
      </c>
      <c r="L382" s="123" t="s">
        <v>9850</v>
      </c>
      <c r="M382" s="124" t="s">
        <v>11352</v>
      </c>
      <c r="N382" s="123" t="s">
        <v>11353</v>
      </c>
      <c r="O382" s="125">
        <v>40.1</v>
      </c>
      <c r="P382" s="125"/>
      <c r="Q382" s="125" t="s">
        <v>10751</v>
      </c>
      <c r="R382" s="125">
        <f t="shared" si="10"/>
        <v>40.1</v>
      </c>
      <c r="S382" s="123" t="s">
        <v>10986</v>
      </c>
      <c r="T382" s="100">
        <v>22</v>
      </c>
      <c r="U382" s="120">
        <v>227</v>
      </c>
      <c r="V382" s="123" t="s">
        <v>10953</v>
      </c>
      <c r="W382" s="126"/>
    </row>
    <row r="383" spans="1:23" ht="18.75">
      <c r="A383" s="89" t="s">
        <v>10885</v>
      </c>
      <c r="B383" s="119" t="s">
        <v>10886</v>
      </c>
      <c r="C383" s="120">
        <v>228</v>
      </c>
      <c r="D383" s="120" t="s">
        <v>11354</v>
      </c>
      <c r="E383" s="121" t="s">
        <v>11355</v>
      </c>
      <c r="F383" s="122" t="s">
        <v>10989</v>
      </c>
      <c r="G383" s="120" t="s">
        <v>32</v>
      </c>
      <c r="H383" s="120" t="s">
        <v>27</v>
      </c>
      <c r="I383" s="121" t="s">
        <v>18</v>
      </c>
      <c r="J383" s="121" t="s">
        <v>27</v>
      </c>
      <c r="K383" s="120" t="s">
        <v>11040</v>
      </c>
      <c r="L383" s="123" t="s">
        <v>11007</v>
      </c>
      <c r="M383" s="124" t="s">
        <v>11356</v>
      </c>
      <c r="N383" s="123" t="s">
        <v>11357</v>
      </c>
      <c r="O383" s="125">
        <v>40.200000000000003</v>
      </c>
      <c r="P383" s="125"/>
      <c r="Q383" s="125" t="s">
        <v>10751</v>
      </c>
      <c r="R383" s="125">
        <f t="shared" si="10"/>
        <v>40.200000000000003</v>
      </c>
      <c r="S383" s="123" t="s">
        <v>11010</v>
      </c>
      <c r="T383" s="100">
        <v>22</v>
      </c>
      <c r="U383" s="120">
        <v>228</v>
      </c>
      <c r="V383" s="123"/>
      <c r="W383" s="126"/>
    </row>
    <row r="384" spans="1:23" ht="75">
      <c r="A384" s="89" t="s">
        <v>143</v>
      </c>
      <c r="B384" s="119" t="s">
        <v>9638</v>
      </c>
      <c r="C384" s="131">
        <v>229</v>
      </c>
      <c r="D384" s="132" t="s">
        <v>11358</v>
      </c>
      <c r="E384" s="136" t="s">
        <v>11359</v>
      </c>
      <c r="F384" s="134" t="s">
        <v>2008</v>
      </c>
      <c r="G384" s="131" t="s">
        <v>32</v>
      </c>
      <c r="H384" s="131" t="s">
        <v>27</v>
      </c>
      <c r="I384" s="135" t="s">
        <v>18</v>
      </c>
      <c r="J384" s="135" t="s">
        <v>27</v>
      </c>
      <c r="K384" s="132" t="s">
        <v>11040</v>
      </c>
      <c r="L384" s="123" t="s">
        <v>9850</v>
      </c>
      <c r="M384" s="124" t="s">
        <v>11360</v>
      </c>
      <c r="N384" s="123" t="s">
        <v>11361</v>
      </c>
      <c r="O384" s="125">
        <v>50.1</v>
      </c>
      <c r="P384" s="125"/>
      <c r="Q384" s="125" t="s">
        <v>10751</v>
      </c>
      <c r="R384" s="125">
        <f t="shared" si="10"/>
        <v>50.1</v>
      </c>
      <c r="S384" s="123" t="s">
        <v>10969</v>
      </c>
      <c r="T384" s="100">
        <v>22</v>
      </c>
      <c r="U384" s="120">
        <v>229</v>
      </c>
      <c r="V384" s="123" t="s">
        <v>10953</v>
      </c>
      <c r="W384" s="126"/>
    </row>
    <row r="385" spans="1:23" ht="75">
      <c r="A385" s="89" t="s">
        <v>143</v>
      </c>
      <c r="B385" s="119" t="s">
        <v>9638</v>
      </c>
      <c r="C385" s="120">
        <v>230</v>
      </c>
      <c r="D385" s="138" t="s">
        <v>11362</v>
      </c>
      <c r="E385" s="139" t="s">
        <v>11363</v>
      </c>
      <c r="F385" s="122" t="s">
        <v>22</v>
      </c>
      <c r="G385" s="120" t="s">
        <v>32</v>
      </c>
      <c r="H385" s="120" t="s">
        <v>27</v>
      </c>
      <c r="I385" s="121" t="s">
        <v>18</v>
      </c>
      <c r="J385" s="121" t="s">
        <v>27</v>
      </c>
      <c r="K385" s="138" t="s">
        <v>11040</v>
      </c>
      <c r="L385" s="123" t="s">
        <v>9850</v>
      </c>
      <c r="M385" s="124" t="s">
        <v>11364</v>
      </c>
      <c r="N385" s="123" t="s">
        <v>11365</v>
      </c>
      <c r="O385" s="125">
        <v>37.9</v>
      </c>
      <c r="P385" s="125"/>
      <c r="Q385" s="125" t="s">
        <v>10751</v>
      </c>
      <c r="R385" s="125">
        <f t="shared" si="10"/>
        <v>37.9</v>
      </c>
      <c r="S385" s="123" t="s">
        <v>10969</v>
      </c>
      <c r="T385" s="100">
        <v>22</v>
      </c>
      <c r="U385" s="120">
        <v>230</v>
      </c>
      <c r="V385" s="123" t="s">
        <v>9854</v>
      </c>
      <c r="W385" s="126"/>
    </row>
    <row r="386" spans="1:23" ht="75">
      <c r="A386" s="89" t="s">
        <v>143</v>
      </c>
      <c r="B386" s="119" t="s">
        <v>9638</v>
      </c>
      <c r="C386" s="120">
        <v>231</v>
      </c>
      <c r="D386" s="138" t="s">
        <v>11366</v>
      </c>
      <c r="E386" s="139" t="s">
        <v>11367</v>
      </c>
      <c r="F386" s="122" t="s">
        <v>11269</v>
      </c>
      <c r="G386" s="120" t="s">
        <v>32</v>
      </c>
      <c r="H386" s="120" t="s">
        <v>27</v>
      </c>
      <c r="I386" s="121" t="s">
        <v>18</v>
      </c>
      <c r="J386" s="121" t="s">
        <v>27</v>
      </c>
      <c r="K386" s="138" t="s">
        <v>11040</v>
      </c>
      <c r="L386" s="123" t="s">
        <v>9850</v>
      </c>
      <c r="M386" s="124" t="s">
        <v>11368</v>
      </c>
      <c r="N386" s="123" t="s">
        <v>11369</v>
      </c>
      <c r="O386" s="125">
        <v>60.1</v>
      </c>
      <c r="P386" s="125"/>
      <c r="Q386" s="125" t="s">
        <v>10751</v>
      </c>
      <c r="R386" s="125">
        <f t="shared" si="10"/>
        <v>60.1</v>
      </c>
      <c r="S386" s="123" t="s">
        <v>10969</v>
      </c>
      <c r="T386" s="100">
        <v>22</v>
      </c>
      <c r="U386" s="120">
        <v>231</v>
      </c>
      <c r="V386" s="123" t="s">
        <v>10953</v>
      </c>
      <c r="W386" s="126"/>
    </row>
    <row r="387" spans="1:23" ht="75">
      <c r="A387" s="89" t="s">
        <v>143</v>
      </c>
      <c r="B387" s="119" t="s">
        <v>9638</v>
      </c>
      <c r="C387" s="120">
        <v>232</v>
      </c>
      <c r="D387" s="138" t="s">
        <v>11370</v>
      </c>
      <c r="E387" s="139" t="s">
        <v>11371</v>
      </c>
      <c r="F387" s="122" t="s">
        <v>11269</v>
      </c>
      <c r="G387" s="120" t="s">
        <v>32</v>
      </c>
      <c r="H387" s="120" t="s">
        <v>27</v>
      </c>
      <c r="I387" s="121" t="s">
        <v>18</v>
      </c>
      <c r="J387" s="121" t="s">
        <v>27</v>
      </c>
      <c r="K387" s="138" t="s">
        <v>11040</v>
      </c>
      <c r="L387" s="123" t="s">
        <v>11041</v>
      </c>
      <c r="M387" s="124" t="s">
        <v>11372</v>
      </c>
      <c r="N387" s="123" t="s">
        <v>11373</v>
      </c>
      <c r="O387" s="125">
        <v>98.699999999999989</v>
      </c>
      <c r="P387" s="125"/>
      <c r="Q387" s="125" t="s">
        <v>10751</v>
      </c>
      <c r="R387" s="125">
        <f t="shared" si="10"/>
        <v>98.699999999999989</v>
      </c>
      <c r="S387" s="123" t="s">
        <v>10969</v>
      </c>
      <c r="T387" s="100">
        <v>22</v>
      </c>
      <c r="U387" s="120">
        <v>232</v>
      </c>
      <c r="V387" s="123" t="s">
        <v>9854</v>
      </c>
      <c r="W387" s="126"/>
    </row>
    <row r="388" spans="1:23" ht="75">
      <c r="A388" s="89" t="s">
        <v>143</v>
      </c>
      <c r="B388" s="119" t="s">
        <v>9638</v>
      </c>
      <c r="C388" s="131">
        <v>233</v>
      </c>
      <c r="D388" s="132" t="s">
        <v>11374</v>
      </c>
      <c r="E388" s="136" t="s">
        <v>11375</v>
      </c>
      <c r="F388" s="134" t="s">
        <v>2008</v>
      </c>
      <c r="G388" s="131" t="s">
        <v>32</v>
      </c>
      <c r="H388" s="131" t="s">
        <v>27</v>
      </c>
      <c r="I388" s="135" t="s">
        <v>18</v>
      </c>
      <c r="J388" s="135" t="s">
        <v>27</v>
      </c>
      <c r="K388" s="132" t="s">
        <v>11040</v>
      </c>
      <c r="L388" s="123" t="s">
        <v>9850</v>
      </c>
      <c r="M388" s="124" t="s">
        <v>11376</v>
      </c>
      <c r="N388" s="123" t="s">
        <v>11377</v>
      </c>
      <c r="O388" s="125">
        <v>53.4</v>
      </c>
      <c r="P388" s="125"/>
      <c r="Q388" s="125" t="s">
        <v>10751</v>
      </c>
      <c r="R388" s="125">
        <f t="shared" si="10"/>
        <v>53.4</v>
      </c>
      <c r="S388" s="123" t="s">
        <v>10986</v>
      </c>
      <c r="T388" s="100">
        <v>22</v>
      </c>
      <c r="U388" s="120">
        <v>233</v>
      </c>
      <c r="V388" s="123" t="s">
        <v>10953</v>
      </c>
      <c r="W388" s="126"/>
    </row>
    <row r="389" spans="1:23" ht="75">
      <c r="A389" s="89" t="s">
        <v>143</v>
      </c>
      <c r="B389" s="119" t="s">
        <v>9638</v>
      </c>
      <c r="C389" s="131">
        <v>234</v>
      </c>
      <c r="D389" s="132" t="s">
        <v>11378</v>
      </c>
      <c r="E389" s="136" t="s">
        <v>11379</v>
      </c>
      <c r="F389" s="134" t="s">
        <v>2008</v>
      </c>
      <c r="G389" s="131" t="s">
        <v>32</v>
      </c>
      <c r="H389" s="131" t="s">
        <v>27</v>
      </c>
      <c r="I389" s="135" t="s">
        <v>18</v>
      </c>
      <c r="J389" s="135" t="s">
        <v>27</v>
      </c>
      <c r="K389" s="132" t="s">
        <v>11040</v>
      </c>
      <c r="L389" s="123" t="s">
        <v>9850</v>
      </c>
      <c r="M389" s="124" t="s">
        <v>11380</v>
      </c>
      <c r="N389" s="123" t="s">
        <v>11381</v>
      </c>
      <c r="O389" s="125">
        <v>54.5</v>
      </c>
      <c r="P389" s="125"/>
      <c r="Q389" s="125" t="s">
        <v>10751</v>
      </c>
      <c r="R389" s="125">
        <f t="shared" si="10"/>
        <v>54.5</v>
      </c>
      <c r="S389" s="123" t="s">
        <v>10986</v>
      </c>
      <c r="T389" s="100">
        <v>22</v>
      </c>
      <c r="U389" s="120">
        <v>234</v>
      </c>
      <c r="V389" s="123" t="s">
        <v>10953</v>
      </c>
      <c r="W389" s="126"/>
    </row>
    <row r="390" spans="1:23" ht="75">
      <c r="A390" s="89" t="s">
        <v>143</v>
      </c>
      <c r="B390" s="119" t="s">
        <v>9638</v>
      </c>
      <c r="C390" s="131">
        <v>235</v>
      </c>
      <c r="D390" s="132" t="s">
        <v>11382</v>
      </c>
      <c r="E390" s="136" t="s">
        <v>11383</v>
      </c>
      <c r="F390" s="134" t="s">
        <v>7321</v>
      </c>
      <c r="G390" s="131" t="s">
        <v>32</v>
      </c>
      <c r="H390" s="131" t="s">
        <v>27</v>
      </c>
      <c r="I390" s="135" t="s">
        <v>18</v>
      </c>
      <c r="J390" s="135" t="s">
        <v>27</v>
      </c>
      <c r="K390" s="132" t="s">
        <v>11040</v>
      </c>
      <c r="L390" s="123" t="s">
        <v>9850</v>
      </c>
      <c r="M390" s="124" t="s">
        <v>11384</v>
      </c>
      <c r="N390" s="123" t="s">
        <v>11385</v>
      </c>
      <c r="O390" s="125">
        <v>94.6</v>
      </c>
      <c r="P390" s="125"/>
      <c r="Q390" s="125" t="s">
        <v>10751</v>
      </c>
      <c r="R390" s="125">
        <f t="shared" si="10"/>
        <v>94.6</v>
      </c>
      <c r="S390" s="123" t="s">
        <v>10986</v>
      </c>
      <c r="T390" s="100">
        <v>22</v>
      </c>
      <c r="U390" s="120">
        <v>235</v>
      </c>
      <c r="V390" s="123" t="s">
        <v>10953</v>
      </c>
      <c r="W390" s="126"/>
    </row>
    <row r="391" spans="1:23" ht="75">
      <c r="A391" s="89" t="s">
        <v>143</v>
      </c>
      <c r="B391" s="119" t="s">
        <v>9638</v>
      </c>
      <c r="C391" s="120">
        <v>236</v>
      </c>
      <c r="D391" s="138" t="s">
        <v>11386</v>
      </c>
      <c r="E391" s="139" t="s">
        <v>11387</v>
      </c>
      <c r="F391" s="122" t="s">
        <v>7321</v>
      </c>
      <c r="G391" s="120" t="s">
        <v>32</v>
      </c>
      <c r="H391" s="120" t="s">
        <v>27</v>
      </c>
      <c r="I391" s="121" t="s">
        <v>18</v>
      </c>
      <c r="J391" s="121" t="s">
        <v>27</v>
      </c>
      <c r="K391" s="138" t="s">
        <v>11040</v>
      </c>
      <c r="L391" s="123" t="s">
        <v>9850</v>
      </c>
      <c r="M391" s="124" t="s">
        <v>11388</v>
      </c>
      <c r="N391" s="123" t="s">
        <v>11389</v>
      </c>
      <c r="O391" s="125">
        <v>94.6</v>
      </c>
      <c r="P391" s="125"/>
      <c r="Q391" s="125" t="s">
        <v>10751</v>
      </c>
      <c r="R391" s="125">
        <f t="shared" si="10"/>
        <v>94.6</v>
      </c>
      <c r="S391" s="123" t="s">
        <v>10986</v>
      </c>
      <c r="T391" s="100">
        <v>22</v>
      </c>
      <c r="U391" s="120">
        <v>236</v>
      </c>
      <c r="V391" s="123" t="s">
        <v>10953</v>
      </c>
      <c r="W391" s="126"/>
    </row>
    <row r="392" spans="1:23" ht="75">
      <c r="A392" s="89" t="s">
        <v>143</v>
      </c>
      <c r="B392" s="119" t="s">
        <v>9638</v>
      </c>
      <c r="C392" s="120">
        <v>237</v>
      </c>
      <c r="D392" s="138" t="s">
        <v>11390</v>
      </c>
      <c r="E392" s="139" t="s">
        <v>11391</v>
      </c>
      <c r="F392" s="122" t="s">
        <v>11269</v>
      </c>
      <c r="G392" s="120" t="s">
        <v>32</v>
      </c>
      <c r="H392" s="120" t="s">
        <v>27</v>
      </c>
      <c r="I392" s="121" t="s">
        <v>18</v>
      </c>
      <c r="J392" s="121" t="s">
        <v>27</v>
      </c>
      <c r="K392" s="138" t="s">
        <v>11040</v>
      </c>
      <c r="L392" s="123" t="s">
        <v>9850</v>
      </c>
      <c r="M392" s="124" t="s">
        <v>11392</v>
      </c>
      <c r="N392" s="123" t="s">
        <v>11393</v>
      </c>
      <c r="O392" s="125">
        <v>41.6</v>
      </c>
      <c r="P392" s="125"/>
      <c r="Q392" s="125" t="s">
        <v>10751</v>
      </c>
      <c r="R392" s="125">
        <f t="shared" ref="R392:R455" si="11">O392*H392</f>
        <v>41.6</v>
      </c>
      <c r="S392" s="123" t="s">
        <v>10986</v>
      </c>
      <c r="T392" s="100">
        <v>22</v>
      </c>
      <c r="U392" s="120">
        <v>237</v>
      </c>
      <c r="V392" s="123" t="s">
        <v>10953</v>
      </c>
      <c r="W392" s="126"/>
    </row>
    <row r="393" spans="1:23" ht="75">
      <c r="A393" s="89" t="s">
        <v>143</v>
      </c>
      <c r="B393" s="119" t="s">
        <v>9638</v>
      </c>
      <c r="C393" s="120">
        <v>238</v>
      </c>
      <c r="D393" s="138" t="s">
        <v>11394</v>
      </c>
      <c r="E393" s="139" t="s">
        <v>11395</v>
      </c>
      <c r="F393" s="122" t="s">
        <v>10989</v>
      </c>
      <c r="G393" s="120" t="s">
        <v>32</v>
      </c>
      <c r="H393" s="120" t="s">
        <v>27</v>
      </c>
      <c r="I393" s="121" t="s">
        <v>18</v>
      </c>
      <c r="J393" s="121" t="s">
        <v>27</v>
      </c>
      <c r="K393" s="138" t="s">
        <v>11040</v>
      </c>
      <c r="L393" s="123" t="s">
        <v>9850</v>
      </c>
      <c r="M393" s="124" t="s">
        <v>11396</v>
      </c>
      <c r="N393" s="123" t="s">
        <v>11397</v>
      </c>
      <c r="O393" s="125">
        <v>33.300000000000004</v>
      </c>
      <c r="P393" s="125"/>
      <c r="Q393" s="125" t="s">
        <v>10751</v>
      </c>
      <c r="R393" s="125">
        <f t="shared" si="11"/>
        <v>33.300000000000004</v>
      </c>
      <c r="S393" s="123" t="s">
        <v>10986</v>
      </c>
      <c r="T393" s="100">
        <v>22</v>
      </c>
      <c r="U393" s="120">
        <v>238</v>
      </c>
      <c r="V393" s="123" t="s">
        <v>10953</v>
      </c>
      <c r="W393" s="126"/>
    </row>
    <row r="394" spans="1:23" ht="75">
      <c r="A394" s="89" t="s">
        <v>143</v>
      </c>
      <c r="B394" s="119" t="s">
        <v>9638</v>
      </c>
      <c r="C394" s="131">
        <v>239</v>
      </c>
      <c r="D394" s="132" t="s">
        <v>11398</v>
      </c>
      <c r="E394" s="136" t="s">
        <v>11399</v>
      </c>
      <c r="F394" s="134" t="s">
        <v>5423</v>
      </c>
      <c r="G394" s="131" t="s">
        <v>32</v>
      </c>
      <c r="H394" s="131" t="s">
        <v>27</v>
      </c>
      <c r="I394" s="135" t="s">
        <v>18</v>
      </c>
      <c r="J394" s="135" t="s">
        <v>27</v>
      </c>
      <c r="K394" s="132" t="s">
        <v>11040</v>
      </c>
      <c r="L394" s="123" t="s">
        <v>9850</v>
      </c>
      <c r="M394" s="124" t="s">
        <v>11400</v>
      </c>
      <c r="N394" s="123" t="s">
        <v>11401</v>
      </c>
      <c r="O394" s="125">
        <v>91.699999999999989</v>
      </c>
      <c r="P394" s="125"/>
      <c r="Q394" s="125" t="s">
        <v>10751</v>
      </c>
      <c r="R394" s="125">
        <f t="shared" si="11"/>
        <v>91.699999999999989</v>
      </c>
      <c r="S394" s="123" t="s">
        <v>10986</v>
      </c>
      <c r="T394" s="100">
        <v>22</v>
      </c>
      <c r="U394" s="120">
        <v>239</v>
      </c>
      <c r="V394" s="123" t="s">
        <v>10953</v>
      </c>
      <c r="W394" s="126"/>
    </row>
    <row r="395" spans="1:23" ht="75">
      <c r="A395" s="89" t="s">
        <v>143</v>
      </c>
      <c r="B395" s="119" t="s">
        <v>9638</v>
      </c>
      <c r="C395" s="131">
        <v>240</v>
      </c>
      <c r="D395" s="132" t="s">
        <v>11402</v>
      </c>
      <c r="E395" s="136" t="s">
        <v>11403</v>
      </c>
      <c r="F395" s="134" t="s">
        <v>2008</v>
      </c>
      <c r="G395" s="131" t="s">
        <v>32</v>
      </c>
      <c r="H395" s="131" t="s">
        <v>27</v>
      </c>
      <c r="I395" s="135" t="s">
        <v>18</v>
      </c>
      <c r="J395" s="135" t="s">
        <v>27</v>
      </c>
      <c r="K395" s="132" t="s">
        <v>11040</v>
      </c>
      <c r="L395" s="123" t="s">
        <v>9850</v>
      </c>
      <c r="M395" s="124" t="s">
        <v>11404</v>
      </c>
      <c r="N395" s="123" t="s">
        <v>11405</v>
      </c>
      <c r="O395" s="125">
        <v>36.700000000000003</v>
      </c>
      <c r="P395" s="125"/>
      <c r="Q395" s="125" t="s">
        <v>10751</v>
      </c>
      <c r="R395" s="125">
        <f t="shared" si="11"/>
        <v>36.700000000000003</v>
      </c>
      <c r="S395" s="123" t="s">
        <v>10969</v>
      </c>
      <c r="T395" s="100">
        <v>22</v>
      </c>
      <c r="U395" s="120">
        <v>240</v>
      </c>
      <c r="V395" s="123" t="s">
        <v>10953</v>
      </c>
      <c r="W395" s="126"/>
    </row>
    <row r="396" spans="1:23" ht="75">
      <c r="A396" s="89" t="s">
        <v>143</v>
      </c>
      <c r="B396" s="119" t="s">
        <v>9638</v>
      </c>
      <c r="C396" s="131">
        <v>241</v>
      </c>
      <c r="D396" s="132" t="s">
        <v>11406</v>
      </c>
      <c r="E396" s="136" t="s">
        <v>11407</v>
      </c>
      <c r="F396" s="134" t="s">
        <v>11269</v>
      </c>
      <c r="G396" s="131" t="s">
        <v>32</v>
      </c>
      <c r="H396" s="131" t="s">
        <v>27</v>
      </c>
      <c r="I396" s="135" t="s">
        <v>18</v>
      </c>
      <c r="J396" s="135" t="s">
        <v>27</v>
      </c>
      <c r="K396" s="132" t="s">
        <v>11040</v>
      </c>
      <c r="L396" s="123" t="s">
        <v>9850</v>
      </c>
      <c r="M396" s="124" t="s">
        <v>11408</v>
      </c>
      <c r="N396" s="123" t="s">
        <v>11409</v>
      </c>
      <c r="O396" s="125">
        <v>43.4</v>
      </c>
      <c r="P396" s="125"/>
      <c r="Q396" s="125" t="s">
        <v>10751</v>
      </c>
      <c r="R396" s="125">
        <f t="shared" si="11"/>
        <v>43.4</v>
      </c>
      <c r="S396" s="123" t="s">
        <v>10986</v>
      </c>
      <c r="T396" s="100">
        <v>22</v>
      </c>
      <c r="U396" s="120">
        <v>241</v>
      </c>
      <c r="V396" s="123" t="s">
        <v>10953</v>
      </c>
      <c r="W396" s="126"/>
    </row>
    <row r="397" spans="1:23" ht="75">
      <c r="A397" s="89" t="s">
        <v>143</v>
      </c>
      <c r="B397" s="119" t="s">
        <v>9638</v>
      </c>
      <c r="C397" s="131">
        <v>242</v>
      </c>
      <c r="D397" s="132" t="s">
        <v>11410</v>
      </c>
      <c r="E397" s="136" t="s">
        <v>11411</v>
      </c>
      <c r="F397" s="134" t="s">
        <v>2005</v>
      </c>
      <c r="G397" s="131" t="s">
        <v>32</v>
      </c>
      <c r="H397" s="131" t="s">
        <v>27</v>
      </c>
      <c r="I397" s="135" t="s">
        <v>18</v>
      </c>
      <c r="J397" s="135" t="s">
        <v>27</v>
      </c>
      <c r="K397" s="132" t="s">
        <v>11040</v>
      </c>
      <c r="L397" s="123" t="s">
        <v>11041</v>
      </c>
      <c r="M397" s="124" t="s">
        <v>11412</v>
      </c>
      <c r="N397" s="123" t="s">
        <v>11413</v>
      </c>
      <c r="O397" s="125">
        <v>57.1</v>
      </c>
      <c r="P397" s="125"/>
      <c r="Q397" s="125" t="s">
        <v>10751</v>
      </c>
      <c r="R397" s="125">
        <f t="shared" si="11"/>
        <v>57.1</v>
      </c>
      <c r="S397" s="123" t="s">
        <v>10969</v>
      </c>
      <c r="T397" s="100">
        <v>22</v>
      </c>
      <c r="U397" s="120">
        <v>242</v>
      </c>
      <c r="V397" s="123" t="s">
        <v>11414</v>
      </c>
      <c r="W397" s="126"/>
    </row>
    <row r="398" spans="1:23" ht="75">
      <c r="A398" s="89" t="s">
        <v>143</v>
      </c>
      <c r="B398" s="119" t="s">
        <v>9638</v>
      </c>
      <c r="C398" s="131">
        <v>243</v>
      </c>
      <c r="D398" s="132" t="s">
        <v>11415</v>
      </c>
      <c r="E398" s="136" t="s">
        <v>11416</v>
      </c>
      <c r="F398" s="134" t="s">
        <v>10989</v>
      </c>
      <c r="G398" s="131" t="s">
        <v>32</v>
      </c>
      <c r="H398" s="131" t="s">
        <v>27</v>
      </c>
      <c r="I398" s="135" t="s">
        <v>18</v>
      </c>
      <c r="J398" s="135" t="s">
        <v>27</v>
      </c>
      <c r="K398" s="132" t="s">
        <v>11040</v>
      </c>
      <c r="L398" s="123" t="s">
        <v>11041</v>
      </c>
      <c r="M398" s="124" t="s">
        <v>11417</v>
      </c>
      <c r="N398" s="123" t="s">
        <v>11418</v>
      </c>
      <c r="O398" s="125">
        <v>179.4</v>
      </c>
      <c r="P398" s="125"/>
      <c r="Q398" s="125" t="s">
        <v>10751</v>
      </c>
      <c r="R398" s="125">
        <f t="shared" si="11"/>
        <v>179.4</v>
      </c>
      <c r="S398" s="123" t="s">
        <v>10986</v>
      </c>
      <c r="T398" s="100">
        <v>22</v>
      </c>
      <c r="U398" s="120">
        <v>243</v>
      </c>
      <c r="V398" s="123" t="s">
        <v>10953</v>
      </c>
      <c r="W398" s="126"/>
    </row>
    <row r="399" spans="1:23" ht="75">
      <c r="A399" s="89" t="s">
        <v>143</v>
      </c>
      <c r="B399" s="119" t="s">
        <v>9638</v>
      </c>
      <c r="C399" s="131">
        <v>244</v>
      </c>
      <c r="D399" s="132" t="s">
        <v>11419</v>
      </c>
      <c r="E399" s="136" t="s">
        <v>11420</v>
      </c>
      <c r="F399" s="134" t="s">
        <v>10989</v>
      </c>
      <c r="G399" s="131" t="s">
        <v>32</v>
      </c>
      <c r="H399" s="131" t="s">
        <v>27</v>
      </c>
      <c r="I399" s="135" t="s">
        <v>18</v>
      </c>
      <c r="J399" s="135" t="s">
        <v>27</v>
      </c>
      <c r="K399" s="132" t="s">
        <v>11040</v>
      </c>
      <c r="L399" s="123" t="s">
        <v>11041</v>
      </c>
      <c r="M399" s="124" t="s">
        <v>11421</v>
      </c>
      <c r="N399" s="123" t="s">
        <v>11422</v>
      </c>
      <c r="O399" s="125">
        <v>71.3</v>
      </c>
      <c r="P399" s="125"/>
      <c r="Q399" s="125" t="s">
        <v>10751</v>
      </c>
      <c r="R399" s="125">
        <f t="shared" si="11"/>
        <v>71.3</v>
      </c>
      <c r="S399" s="123" t="s">
        <v>10969</v>
      </c>
      <c r="T399" s="100">
        <v>22</v>
      </c>
      <c r="U399" s="120">
        <v>244</v>
      </c>
      <c r="V399" s="123" t="s">
        <v>10953</v>
      </c>
      <c r="W399" s="126"/>
    </row>
    <row r="400" spans="1:23" ht="75">
      <c r="A400" s="89" t="s">
        <v>143</v>
      </c>
      <c r="B400" s="119" t="s">
        <v>9638</v>
      </c>
      <c r="C400" s="131">
        <v>245</v>
      </c>
      <c r="D400" s="132" t="s">
        <v>11423</v>
      </c>
      <c r="E400" s="136" t="s">
        <v>11424</v>
      </c>
      <c r="F400" s="134" t="s">
        <v>10989</v>
      </c>
      <c r="G400" s="131" t="s">
        <v>32</v>
      </c>
      <c r="H400" s="131" t="s">
        <v>27</v>
      </c>
      <c r="I400" s="135" t="s">
        <v>18</v>
      </c>
      <c r="J400" s="135" t="s">
        <v>27</v>
      </c>
      <c r="K400" s="132" t="s">
        <v>11040</v>
      </c>
      <c r="L400" s="123" t="s">
        <v>11041</v>
      </c>
      <c r="M400" s="124" t="s">
        <v>11425</v>
      </c>
      <c r="N400" s="123" t="s">
        <v>11426</v>
      </c>
      <c r="O400" s="125">
        <v>145</v>
      </c>
      <c r="P400" s="125"/>
      <c r="Q400" s="125" t="s">
        <v>10751</v>
      </c>
      <c r="R400" s="125">
        <f t="shared" si="11"/>
        <v>145</v>
      </c>
      <c r="S400" s="123" t="s">
        <v>10986</v>
      </c>
      <c r="T400" s="100">
        <v>22</v>
      </c>
      <c r="U400" s="120">
        <v>245</v>
      </c>
      <c r="V400" s="123" t="s">
        <v>10953</v>
      </c>
      <c r="W400" s="126"/>
    </row>
    <row r="401" spans="1:23" ht="75">
      <c r="A401" s="89" t="s">
        <v>143</v>
      </c>
      <c r="B401" s="119" t="s">
        <v>9638</v>
      </c>
      <c r="C401" s="131">
        <v>246</v>
      </c>
      <c r="D401" s="132" t="s">
        <v>11427</v>
      </c>
      <c r="E401" s="136" t="s">
        <v>11428</v>
      </c>
      <c r="F401" s="134" t="s">
        <v>7321</v>
      </c>
      <c r="G401" s="131" t="s">
        <v>32</v>
      </c>
      <c r="H401" s="131" t="s">
        <v>27</v>
      </c>
      <c r="I401" s="135" t="s">
        <v>18</v>
      </c>
      <c r="J401" s="135" t="s">
        <v>27</v>
      </c>
      <c r="K401" s="132" t="s">
        <v>11040</v>
      </c>
      <c r="L401" s="123" t="s">
        <v>11041</v>
      </c>
      <c r="M401" s="124" t="s">
        <v>11429</v>
      </c>
      <c r="N401" s="123" t="s">
        <v>11430</v>
      </c>
      <c r="O401" s="125">
        <v>197.29999999999998</v>
      </c>
      <c r="P401" s="125"/>
      <c r="Q401" s="125" t="s">
        <v>10751</v>
      </c>
      <c r="R401" s="125">
        <f t="shared" si="11"/>
        <v>197.29999999999998</v>
      </c>
      <c r="S401" s="123" t="s">
        <v>11326</v>
      </c>
      <c r="T401" s="100">
        <v>22</v>
      </c>
      <c r="U401" s="120">
        <v>246</v>
      </c>
      <c r="V401" s="123" t="s">
        <v>10953</v>
      </c>
      <c r="W401" s="126"/>
    </row>
    <row r="402" spans="1:23" ht="75">
      <c r="A402" s="89" t="s">
        <v>143</v>
      </c>
      <c r="B402" s="119" t="s">
        <v>9638</v>
      </c>
      <c r="C402" s="131">
        <v>247</v>
      </c>
      <c r="D402" s="132" t="s">
        <v>11431</v>
      </c>
      <c r="E402" s="136" t="s">
        <v>11432</v>
      </c>
      <c r="F402" s="134" t="s">
        <v>2008</v>
      </c>
      <c r="G402" s="131" t="s">
        <v>32</v>
      </c>
      <c r="H402" s="131" t="s">
        <v>27</v>
      </c>
      <c r="I402" s="135" t="s">
        <v>18</v>
      </c>
      <c r="J402" s="135" t="s">
        <v>27</v>
      </c>
      <c r="K402" s="132" t="s">
        <v>11040</v>
      </c>
      <c r="L402" s="123" t="s">
        <v>11041</v>
      </c>
      <c r="M402" s="124" t="s">
        <v>11433</v>
      </c>
      <c r="N402" s="123" t="s">
        <v>11434</v>
      </c>
      <c r="O402" s="125">
        <v>63</v>
      </c>
      <c r="P402" s="125"/>
      <c r="Q402" s="125" t="s">
        <v>10751</v>
      </c>
      <c r="R402" s="125">
        <f t="shared" si="11"/>
        <v>63</v>
      </c>
      <c r="S402" s="123" t="s">
        <v>10986</v>
      </c>
      <c r="T402" s="100">
        <v>22</v>
      </c>
      <c r="U402" s="120">
        <v>247</v>
      </c>
      <c r="V402" s="123" t="s">
        <v>9854</v>
      </c>
      <c r="W402" s="126"/>
    </row>
    <row r="403" spans="1:23" ht="18.75">
      <c r="A403" s="89" t="s">
        <v>10885</v>
      </c>
      <c r="B403" s="119" t="s">
        <v>10886</v>
      </c>
      <c r="C403" s="120">
        <v>248</v>
      </c>
      <c r="D403" s="120" t="s">
        <v>11435</v>
      </c>
      <c r="E403" s="121" t="s">
        <v>11436</v>
      </c>
      <c r="F403" s="122" t="s">
        <v>2008</v>
      </c>
      <c r="G403" s="120" t="s">
        <v>32</v>
      </c>
      <c r="H403" s="120" t="s">
        <v>27</v>
      </c>
      <c r="I403" s="121" t="s">
        <v>18</v>
      </c>
      <c r="J403" s="121" t="s">
        <v>27</v>
      </c>
      <c r="K403" s="120" t="s">
        <v>11040</v>
      </c>
      <c r="L403" s="123" t="s">
        <v>11007</v>
      </c>
      <c r="M403" s="124" t="s">
        <v>11437</v>
      </c>
      <c r="N403" s="123" t="s">
        <v>11438</v>
      </c>
      <c r="O403" s="125">
        <v>87.1</v>
      </c>
      <c r="P403" s="125"/>
      <c r="Q403" s="125" t="s">
        <v>10751</v>
      </c>
      <c r="R403" s="125">
        <f t="shared" si="11"/>
        <v>87.1</v>
      </c>
      <c r="S403" s="123" t="s">
        <v>11010</v>
      </c>
      <c r="T403" s="100">
        <v>22</v>
      </c>
      <c r="U403" s="120">
        <v>248</v>
      </c>
      <c r="V403" s="123" t="s">
        <v>11439</v>
      </c>
      <c r="W403" s="126"/>
    </row>
    <row r="404" spans="1:23" ht="75">
      <c r="A404" s="89" t="s">
        <v>143</v>
      </c>
      <c r="B404" s="119" t="s">
        <v>9638</v>
      </c>
      <c r="C404" s="131">
        <v>249</v>
      </c>
      <c r="D404" s="132" t="s">
        <v>11440</v>
      </c>
      <c r="E404" s="136" t="s">
        <v>11441</v>
      </c>
      <c r="F404" s="134" t="s">
        <v>22</v>
      </c>
      <c r="G404" s="131" t="s">
        <v>32</v>
      </c>
      <c r="H404" s="131" t="s">
        <v>27</v>
      </c>
      <c r="I404" s="135" t="s">
        <v>18</v>
      </c>
      <c r="J404" s="135" t="s">
        <v>27</v>
      </c>
      <c r="K404" s="132" t="s">
        <v>11040</v>
      </c>
      <c r="L404" s="123" t="s">
        <v>9850</v>
      </c>
      <c r="M404" s="124" t="s">
        <v>11442</v>
      </c>
      <c r="N404" s="123" t="s">
        <v>11443</v>
      </c>
      <c r="O404" s="125">
        <v>88.699999999999989</v>
      </c>
      <c r="P404" s="125"/>
      <c r="Q404" s="125" t="s">
        <v>10751</v>
      </c>
      <c r="R404" s="125">
        <f t="shared" si="11"/>
        <v>88.699999999999989</v>
      </c>
      <c r="S404" s="123" t="s">
        <v>10986</v>
      </c>
      <c r="T404" s="100">
        <v>22</v>
      </c>
      <c r="U404" s="120">
        <v>249</v>
      </c>
      <c r="V404" s="123" t="s">
        <v>10953</v>
      </c>
      <c r="W404" s="126"/>
    </row>
    <row r="405" spans="1:23" ht="75">
      <c r="A405" s="89" t="s">
        <v>143</v>
      </c>
      <c r="B405" s="119" t="s">
        <v>9638</v>
      </c>
      <c r="C405" s="131">
        <v>250</v>
      </c>
      <c r="D405" s="132" t="s">
        <v>11444</v>
      </c>
      <c r="E405" s="136" t="s">
        <v>11445</v>
      </c>
      <c r="F405" s="134" t="s">
        <v>11446</v>
      </c>
      <c r="G405" s="131" t="s">
        <v>32</v>
      </c>
      <c r="H405" s="131" t="s">
        <v>27</v>
      </c>
      <c r="I405" s="135" t="s">
        <v>18</v>
      </c>
      <c r="J405" s="135" t="s">
        <v>27</v>
      </c>
      <c r="K405" s="132" t="s">
        <v>11040</v>
      </c>
      <c r="L405" s="123" t="s">
        <v>9850</v>
      </c>
      <c r="M405" s="124" t="s">
        <v>11447</v>
      </c>
      <c r="N405" s="123" t="s">
        <v>11448</v>
      </c>
      <c r="O405" s="125">
        <v>33.6</v>
      </c>
      <c r="P405" s="125"/>
      <c r="Q405" s="125" t="s">
        <v>10751</v>
      </c>
      <c r="R405" s="125">
        <f t="shared" si="11"/>
        <v>33.6</v>
      </c>
      <c r="S405" s="123" t="s">
        <v>10969</v>
      </c>
      <c r="T405" s="100">
        <v>22</v>
      </c>
      <c r="U405" s="120">
        <v>250</v>
      </c>
      <c r="V405" s="123" t="s">
        <v>10953</v>
      </c>
      <c r="W405" s="126"/>
    </row>
    <row r="406" spans="1:23" ht="75">
      <c r="A406" s="89" t="s">
        <v>143</v>
      </c>
      <c r="B406" s="119" t="s">
        <v>9638</v>
      </c>
      <c r="C406" s="131">
        <v>252</v>
      </c>
      <c r="D406" s="132" t="s">
        <v>11449</v>
      </c>
      <c r="E406" s="136" t="s">
        <v>11450</v>
      </c>
      <c r="F406" s="134" t="s">
        <v>10989</v>
      </c>
      <c r="G406" s="131" t="s">
        <v>32</v>
      </c>
      <c r="H406" s="131" t="s">
        <v>27</v>
      </c>
      <c r="I406" s="135" t="s">
        <v>18</v>
      </c>
      <c r="J406" s="135" t="s">
        <v>27</v>
      </c>
      <c r="K406" s="132" t="s">
        <v>11040</v>
      </c>
      <c r="L406" s="123" t="s">
        <v>9850</v>
      </c>
      <c r="M406" s="124" t="s">
        <v>11451</v>
      </c>
      <c r="N406" s="123" t="s">
        <v>11452</v>
      </c>
      <c r="O406" s="125">
        <v>33</v>
      </c>
      <c r="P406" s="125"/>
      <c r="Q406" s="125" t="s">
        <v>10751</v>
      </c>
      <c r="R406" s="125">
        <f t="shared" si="11"/>
        <v>33</v>
      </c>
      <c r="S406" s="123" t="s">
        <v>10969</v>
      </c>
      <c r="T406" s="100">
        <v>22</v>
      </c>
      <c r="U406" s="120">
        <v>252</v>
      </c>
      <c r="V406" s="123" t="s">
        <v>10953</v>
      </c>
      <c r="W406" s="126"/>
    </row>
    <row r="407" spans="1:23" ht="56.25">
      <c r="A407" s="89" t="s">
        <v>10885</v>
      </c>
      <c r="B407" s="119" t="s">
        <v>10886</v>
      </c>
      <c r="C407" s="120">
        <v>253</v>
      </c>
      <c r="D407" s="120" t="s">
        <v>11453</v>
      </c>
      <c r="E407" s="121" t="s">
        <v>11454</v>
      </c>
      <c r="F407" s="122" t="s">
        <v>11455</v>
      </c>
      <c r="G407" s="120" t="s">
        <v>32</v>
      </c>
      <c r="H407" s="120" t="s">
        <v>27</v>
      </c>
      <c r="I407" s="121" t="s">
        <v>18</v>
      </c>
      <c r="J407" s="121" t="s">
        <v>27</v>
      </c>
      <c r="K407" s="120" t="s">
        <v>11040</v>
      </c>
      <c r="L407" s="123" t="s">
        <v>11007</v>
      </c>
      <c r="M407" s="124" t="s">
        <v>11456</v>
      </c>
      <c r="N407" s="123" t="s">
        <v>11457</v>
      </c>
      <c r="O407" s="125">
        <v>154</v>
      </c>
      <c r="P407" s="125"/>
      <c r="Q407" s="125" t="s">
        <v>10751</v>
      </c>
      <c r="R407" s="125">
        <f t="shared" si="11"/>
        <v>154</v>
      </c>
      <c r="S407" s="123" t="s">
        <v>11458</v>
      </c>
      <c r="T407" s="100">
        <v>22</v>
      </c>
      <c r="U407" s="120">
        <v>253</v>
      </c>
      <c r="V407" s="123"/>
      <c r="W407" s="126"/>
    </row>
    <row r="408" spans="1:23" ht="75">
      <c r="A408" s="89" t="s">
        <v>143</v>
      </c>
      <c r="B408" s="119" t="s">
        <v>9638</v>
      </c>
      <c r="C408" s="131">
        <v>254</v>
      </c>
      <c r="D408" s="132" t="s">
        <v>11459</v>
      </c>
      <c r="E408" s="136" t="s">
        <v>11460</v>
      </c>
      <c r="F408" s="134" t="s">
        <v>11297</v>
      </c>
      <c r="G408" s="131" t="s">
        <v>32</v>
      </c>
      <c r="H408" s="131" t="s">
        <v>27</v>
      </c>
      <c r="I408" s="135" t="s">
        <v>18</v>
      </c>
      <c r="J408" s="135" t="s">
        <v>27</v>
      </c>
      <c r="K408" s="132" t="s">
        <v>11040</v>
      </c>
      <c r="L408" s="123" t="s">
        <v>11041</v>
      </c>
      <c r="M408" s="124" t="s">
        <v>11461</v>
      </c>
      <c r="N408" s="123" t="s">
        <v>11462</v>
      </c>
      <c r="O408" s="125">
        <v>53.5</v>
      </c>
      <c r="P408" s="125"/>
      <c r="Q408" s="125" t="s">
        <v>10751</v>
      </c>
      <c r="R408" s="125">
        <f t="shared" si="11"/>
        <v>53.5</v>
      </c>
      <c r="S408" s="123" t="s">
        <v>10986</v>
      </c>
      <c r="T408" s="100">
        <v>22</v>
      </c>
      <c r="U408" s="120">
        <v>254</v>
      </c>
      <c r="V408" s="123" t="s">
        <v>10953</v>
      </c>
      <c r="W408" s="126"/>
    </row>
    <row r="409" spans="1:23" ht="75">
      <c r="A409" s="89" t="s">
        <v>143</v>
      </c>
      <c r="B409" s="119" t="s">
        <v>9638</v>
      </c>
      <c r="C409" s="131">
        <v>255</v>
      </c>
      <c r="D409" s="132" t="s">
        <v>11463</v>
      </c>
      <c r="E409" s="136" t="s">
        <v>11464</v>
      </c>
      <c r="F409" s="134" t="s">
        <v>11297</v>
      </c>
      <c r="G409" s="131" t="s">
        <v>32</v>
      </c>
      <c r="H409" s="131" t="s">
        <v>27</v>
      </c>
      <c r="I409" s="135" t="s">
        <v>18</v>
      </c>
      <c r="J409" s="135" t="s">
        <v>27</v>
      </c>
      <c r="K409" s="132" t="s">
        <v>11040</v>
      </c>
      <c r="L409" s="123" t="s">
        <v>9850</v>
      </c>
      <c r="M409" s="124" t="s">
        <v>11465</v>
      </c>
      <c r="N409" s="123" t="s">
        <v>11466</v>
      </c>
      <c r="O409" s="125">
        <v>66.8</v>
      </c>
      <c r="P409" s="125"/>
      <c r="Q409" s="125" t="s">
        <v>10751</v>
      </c>
      <c r="R409" s="125">
        <f t="shared" si="11"/>
        <v>66.8</v>
      </c>
      <c r="S409" s="123" t="s">
        <v>10986</v>
      </c>
      <c r="T409" s="100">
        <v>22</v>
      </c>
      <c r="U409" s="120">
        <v>255</v>
      </c>
      <c r="V409" s="123" t="s">
        <v>10953</v>
      </c>
      <c r="W409" s="126"/>
    </row>
    <row r="410" spans="1:23" ht="75">
      <c r="A410" s="89" t="s">
        <v>143</v>
      </c>
      <c r="B410" s="119" t="s">
        <v>9638</v>
      </c>
      <c r="C410" s="131">
        <v>258</v>
      </c>
      <c r="D410" s="132" t="s">
        <v>11467</v>
      </c>
      <c r="E410" s="136" t="s">
        <v>11468</v>
      </c>
      <c r="F410" s="134" t="s">
        <v>11469</v>
      </c>
      <c r="G410" s="131" t="s">
        <v>32</v>
      </c>
      <c r="H410" s="131" t="s">
        <v>27</v>
      </c>
      <c r="I410" s="135" t="s">
        <v>18</v>
      </c>
      <c r="J410" s="135" t="s">
        <v>27</v>
      </c>
      <c r="K410" s="132" t="s">
        <v>11040</v>
      </c>
      <c r="L410" s="123" t="s">
        <v>11041</v>
      </c>
      <c r="M410" s="124" t="s">
        <v>11470</v>
      </c>
      <c r="N410" s="123" t="s">
        <v>11471</v>
      </c>
      <c r="O410" s="125">
        <v>160.4</v>
      </c>
      <c r="P410" s="125"/>
      <c r="Q410" s="125" t="s">
        <v>10751</v>
      </c>
      <c r="R410" s="125">
        <f t="shared" si="11"/>
        <v>160.4</v>
      </c>
      <c r="S410" s="123" t="s">
        <v>11472</v>
      </c>
      <c r="T410" s="100">
        <v>22</v>
      </c>
      <c r="U410" s="120">
        <v>258</v>
      </c>
      <c r="V410" s="123" t="s">
        <v>10953</v>
      </c>
      <c r="W410" s="126"/>
    </row>
    <row r="411" spans="1:23" ht="75">
      <c r="A411" s="89" t="s">
        <v>143</v>
      </c>
      <c r="B411" s="119" t="s">
        <v>9638</v>
      </c>
      <c r="C411" s="131">
        <v>259</v>
      </c>
      <c r="D411" s="132" t="s">
        <v>11473</v>
      </c>
      <c r="E411" s="136" t="s">
        <v>11474</v>
      </c>
      <c r="F411" s="134" t="s">
        <v>2008</v>
      </c>
      <c r="G411" s="131" t="s">
        <v>32</v>
      </c>
      <c r="H411" s="131" t="s">
        <v>27</v>
      </c>
      <c r="I411" s="135" t="s">
        <v>18</v>
      </c>
      <c r="J411" s="135" t="s">
        <v>27</v>
      </c>
      <c r="K411" s="132" t="s">
        <v>11040</v>
      </c>
      <c r="L411" s="123" t="s">
        <v>11041</v>
      </c>
      <c r="M411" s="124" t="s">
        <v>11475</v>
      </c>
      <c r="N411" s="123" t="s">
        <v>11476</v>
      </c>
      <c r="O411" s="125">
        <v>65.399999999999991</v>
      </c>
      <c r="P411" s="125"/>
      <c r="Q411" s="125" t="s">
        <v>10751</v>
      </c>
      <c r="R411" s="125">
        <f t="shared" si="11"/>
        <v>65.399999999999991</v>
      </c>
      <c r="S411" s="123" t="s">
        <v>10969</v>
      </c>
      <c r="T411" s="100">
        <v>22</v>
      </c>
      <c r="U411" s="120">
        <v>259</v>
      </c>
      <c r="V411" s="123" t="s">
        <v>10953</v>
      </c>
      <c r="W411" s="126"/>
    </row>
    <row r="412" spans="1:23" ht="75">
      <c r="A412" s="89" t="s">
        <v>143</v>
      </c>
      <c r="B412" s="119" t="s">
        <v>9638</v>
      </c>
      <c r="C412" s="131">
        <v>260</v>
      </c>
      <c r="D412" s="132" t="s">
        <v>11477</v>
      </c>
      <c r="E412" s="136" t="s">
        <v>11478</v>
      </c>
      <c r="F412" s="134" t="s">
        <v>11479</v>
      </c>
      <c r="G412" s="131" t="s">
        <v>32</v>
      </c>
      <c r="H412" s="131" t="s">
        <v>27</v>
      </c>
      <c r="I412" s="135" t="s">
        <v>18</v>
      </c>
      <c r="J412" s="135" t="s">
        <v>27</v>
      </c>
      <c r="K412" s="132" t="s">
        <v>11040</v>
      </c>
      <c r="L412" s="123" t="s">
        <v>11041</v>
      </c>
      <c r="M412" s="124" t="s">
        <v>11480</v>
      </c>
      <c r="N412" s="123" t="s">
        <v>11481</v>
      </c>
      <c r="O412" s="125">
        <v>604.9</v>
      </c>
      <c r="P412" s="125"/>
      <c r="Q412" s="125" t="s">
        <v>10751</v>
      </c>
      <c r="R412" s="125">
        <f t="shared" si="11"/>
        <v>604.9</v>
      </c>
      <c r="S412" s="123" t="s">
        <v>11104</v>
      </c>
      <c r="T412" s="100">
        <v>22</v>
      </c>
      <c r="U412" s="120">
        <v>260</v>
      </c>
      <c r="V412" s="123" t="s">
        <v>10953</v>
      </c>
      <c r="W412" s="126"/>
    </row>
    <row r="413" spans="1:23" ht="75">
      <c r="A413" s="89" t="s">
        <v>143</v>
      </c>
      <c r="B413" s="119" t="s">
        <v>9638</v>
      </c>
      <c r="C413" s="131">
        <v>261</v>
      </c>
      <c r="D413" s="132" t="s">
        <v>11482</v>
      </c>
      <c r="E413" s="136" t="s">
        <v>11483</v>
      </c>
      <c r="F413" s="134" t="s">
        <v>11484</v>
      </c>
      <c r="G413" s="131" t="s">
        <v>32</v>
      </c>
      <c r="H413" s="131" t="s">
        <v>27</v>
      </c>
      <c r="I413" s="135" t="s">
        <v>18</v>
      </c>
      <c r="J413" s="135" t="s">
        <v>27</v>
      </c>
      <c r="K413" s="132" t="s">
        <v>11040</v>
      </c>
      <c r="L413" s="123" t="s">
        <v>9850</v>
      </c>
      <c r="M413" s="124" t="s">
        <v>11485</v>
      </c>
      <c r="N413" s="123" t="s">
        <v>11486</v>
      </c>
      <c r="O413" s="125">
        <v>114.3</v>
      </c>
      <c r="P413" s="125"/>
      <c r="Q413" s="125" t="s">
        <v>10751</v>
      </c>
      <c r="R413" s="125">
        <f t="shared" si="11"/>
        <v>114.3</v>
      </c>
      <c r="S413" s="123" t="s">
        <v>10986</v>
      </c>
      <c r="T413" s="100">
        <v>22</v>
      </c>
      <c r="U413" s="120">
        <v>261</v>
      </c>
      <c r="V413" s="123" t="s">
        <v>10953</v>
      </c>
      <c r="W413" s="126"/>
    </row>
    <row r="414" spans="1:23" ht="56.25">
      <c r="A414" s="89" t="s">
        <v>10885</v>
      </c>
      <c r="B414" s="119" t="s">
        <v>10886</v>
      </c>
      <c r="C414" s="120">
        <v>262</v>
      </c>
      <c r="D414" s="120" t="s">
        <v>11487</v>
      </c>
      <c r="E414" s="121" t="s">
        <v>11488</v>
      </c>
      <c r="F414" s="122" t="s">
        <v>11489</v>
      </c>
      <c r="G414" s="120" t="s">
        <v>32</v>
      </c>
      <c r="H414" s="120" t="s">
        <v>27</v>
      </c>
      <c r="I414" s="121" t="s">
        <v>18</v>
      </c>
      <c r="J414" s="121" t="s">
        <v>27</v>
      </c>
      <c r="K414" s="120" t="s">
        <v>11040</v>
      </c>
      <c r="L414" s="123" t="s">
        <v>11007</v>
      </c>
      <c r="M414" s="124" t="s">
        <v>11490</v>
      </c>
      <c r="N414" s="123" t="s">
        <v>11491</v>
      </c>
      <c r="O414" s="125">
        <v>84</v>
      </c>
      <c r="P414" s="125"/>
      <c r="Q414" s="125" t="s">
        <v>10751</v>
      </c>
      <c r="R414" s="125">
        <f t="shared" si="11"/>
        <v>84</v>
      </c>
      <c r="S414" s="123" t="s">
        <v>11010</v>
      </c>
      <c r="T414" s="100">
        <v>22</v>
      </c>
      <c r="U414" s="120">
        <v>262</v>
      </c>
      <c r="V414" s="123"/>
      <c r="W414" s="126"/>
    </row>
    <row r="415" spans="1:23" ht="56.25">
      <c r="A415" s="89" t="s">
        <v>10885</v>
      </c>
      <c r="B415" s="119" t="s">
        <v>10886</v>
      </c>
      <c r="C415" s="120">
        <v>265</v>
      </c>
      <c r="D415" s="120" t="s">
        <v>11492</v>
      </c>
      <c r="E415" s="121" t="s">
        <v>11493</v>
      </c>
      <c r="F415" s="122" t="s">
        <v>11494</v>
      </c>
      <c r="G415" s="120" t="s">
        <v>421</v>
      </c>
      <c r="H415" s="120" t="s">
        <v>27</v>
      </c>
      <c r="I415" s="121" t="s">
        <v>18</v>
      </c>
      <c r="J415" s="121" t="s">
        <v>27</v>
      </c>
      <c r="K415" s="120" t="s">
        <v>11040</v>
      </c>
      <c r="L415" s="123" t="s">
        <v>11007</v>
      </c>
      <c r="M415" s="124" t="s">
        <v>11495</v>
      </c>
      <c r="N415" s="123" t="s">
        <v>11496</v>
      </c>
      <c r="O415" s="125">
        <v>46.9</v>
      </c>
      <c r="P415" s="125"/>
      <c r="Q415" s="125" t="s">
        <v>10751</v>
      </c>
      <c r="R415" s="125">
        <f t="shared" si="11"/>
        <v>46.9</v>
      </c>
      <c r="S415" s="123" t="s">
        <v>11010</v>
      </c>
      <c r="T415" s="100">
        <v>22</v>
      </c>
      <c r="U415" s="120">
        <v>265</v>
      </c>
      <c r="V415" s="123" t="s">
        <v>11497</v>
      </c>
      <c r="W415" s="126"/>
    </row>
    <row r="416" spans="1:23" ht="56.25">
      <c r="A416" s="89" t="s">
        <v>10885</v>
      </c>
      <c r="B416" s="119" t="s">
        <v>10886</v>
      </c>
      <c r="C416" s="120">
        <v>266</v>
      </c>
      <c r="D416" s="120" t="s">
        <v>11498</v>
      </c>
      <c r="E416" s="121" t="s">
        <v>11499</v>
      </c>
      <c r="F416" s="122" t="s">
        <v>11063</v>
      </c>
      <c r="G416" s="120" t="s">
        <v>3531</v>
      </c>
      <c r="H416" s="120" t="s">
        <v>27</v>
      </c>
      <c r="I416" s="121" t="s">
        <v>18</v>
      </c>
      <c r="J416" s="121" t="s">
        <v>27</v>
      </c>
      <c r="K416" s="120" t="s">
        <v>11040</v>
      </c>
      <c r="L416" s="123" t="s">
        <v>11007</v>
      </c>
      <c r="M416" s="124" t="s">
        <v>11500</v>
      </c>
      <c r="N416" s="123" t="s">
        <v>11501</v>
      </c>
      <c r="O416" s="125">
        <v>40.200000000000003</v>
      </c>
      <c r="P416" s="125"/>
      <c r="Q416" s="125" t="s">
        <v>10751</v>
      </c>
      <c r="R416" s="125">
        <f t="shared" si="11"/>
        <v>40.200000000000003</v>
      </c>
      <c r="S416" s="123" t="s">
        <v>11010</v>
      </c>
      <c r="T416" s="100">
        <v>22</v>
      </c>
      <c r="U416" s="120">
        <v>266</v>
      </c>
      <c r="V416" s="123"/>
      <c r="W416" s="126"/>
    </row>
    <row r="417" spans="1:23" ht="37.5">
      <c r="A417" s="89" t="s">
        <v>10885</v>
      </c>
      <c r="B417" s="119" t="s">
        <v>10886</v>
      </c>
      <c r="C417" s="120">
        <v>267</v>
      </c>
      <c r="D417" s="120" t="s">
        <v>11502</v>
      </c>
      <c r="E417" s="121" t="s">
        <v>11503</v>
      </c>
      <c r="F417" s="122" t="s">
        <v>2009</v>
      </c>
      <c r="G417" s="120" t="s">
        <v>421</v>
      </c>
      <c r="H417" s="120" t="s">
        <v>27</v>
      </c>
      <c r="I417" s="121" t="s">
        <v>18</v>
      </c>
      <c r="J417" s="121" t="s">
        <v>27</v>
      </c>
      <c r="K417" s="120" t="s">
        <v>11040</v>
      </c>
      <c r="L417" s="123" t="s">
        <v>11007</v>
      </c>
      <c r="M417" s="124" t="s">
        <v>11504</v>
      </c>
      <c r="N417" s="123" t="s">
        <v>11505</v>
      </c>
      <c r="O417" s="125">
        <v>49</v>
      </c>
      <c r="P417" s="125"/>
      <c r="Q417" s="125" t="s">
        <v>10751</v>
      </c>
      <c r="R417" s="125">
        <f t="shared" si="11"/>
        <v>49</v>
      </c>
      <c r="S417" s="123" t="s">
        <v>11010</v>
      </c>
      <c r="T417" s="100">
        <v>22</v>
      </c>
      <c r="U417" s="120">
        <v>267</v>
      </c>
      <c r="V417" s="123"/>
      <c r="W417" s="126"/>
    </row>
    <row r="418" spans="1:23" ht="18.75">
      <c r="A418" s="89" t="s">
        <v>10885</v>
      </c>
      <c r="B418" s="119" t="s">
        <v>10886</v>
      </c>
      <c r="C418" s="120">
        <v>268</v>
      </c>
      <c r="D418" s="120" t="s">
        <v>11506</v>
      </c>
      <c r="E418" s="121" t="s">
        <v>11507</v>
      </c>
      <c r="F418" s="122" t="s">
        <v>10989</v>
      </c>
      <c r="G418" s="120" t="s">
        <v>421</v>
      </c>
      <c r="H418" s="120" t="s">
        <v>27</v>
      </c>
      <c r="I418" s="121" t="s">
        <v>18</v>
      </c>
      <c r="J418" s="121" t="s">
        <v>27</v>
      </c>
      <c r="K418" s="120" t="s">
        <v>11040</v>
      </c>
      <c r="L418" s="123" t="s">
        <v>11007</v>
      </c>
      <c r="M418" s="124" t="s">
        <v>11508</v>
      </c>
      <c r="N418" s="123" t="s">
        <v>11509</v>
      </c>
      <c r="O418" s="125">
        <v>42</v>
      </c>
      <c r="P418" s="125"/>
      <c r="Q418" s="125" t="s">
        <v>10751</v>
      </c>
      <c r="R418" s="125">
        <f t="shared" si="11"/>
        <v>42</v>
      </c>
      <c r="S418" s="123" t="s">
        <v>11252</v>
      </c>
      <c r="T418" s="100">
        <v>22</v>
      </c>
      <c r="U418" s="120">
        <v>268</v>
      </c>
      <c r="V418" s="123"/>
      <c r="W418" s="126"/>
    </row>
    <row r="419" spans="1:23" ht="18.75">
      <c r="A419" s="89" t="s">
        <v>10885</v>
      </c>
      <c r="B419" s="119" t="s">
        <v>10886</v>
      </c>
      <c r="C419" s="120">
        <v>269</v>
      </c>
      <c r="D419" s="120" t="s">
        <v>11510</v>
      </c>
      <c r="E419" s="121" t="s">
        <v>11511</v>
      </c>
      <c r="F419" s="122" t="s">
        <v>10989</v>
      </c>
      <c r="G419" s="120" t="s">
        <v>421</v>
      </c>
      <c r="H419" s="120" t="s">
        <v>27</v>
      </c>
      <c r="I419" s="121" t="s">
        <v>18</v>
      </c>
      <c r="J419" s="121" t="s">
        <v>27</v>
      </c>
      <c r="K419" s="120" t="s">
        <v>11040</v>
      </c>
      <c r="L419" s="123" t="s">
        <v>11007</v>
      </c>
      <c r="M419" s="124" t="s">
        <v>11512</v>
      </c>
      <c r="N419" s="123" t="s">
        <v>11513</v>
      </c>
      <c r="O419" s="125">
        <v>49</v>
      </c>
      <c r="P419" s="125"/>
      <c r="Q419" s="125" t="s">
        <v>10751</v>
      </c>
      <c r="R419" s="125">
        <f t="shared" si="11"/>
        <v>49</v>
      </c>
      <c r="S419" s="123" t="s">
        <v>11252</v>
      </c>
      <c r="T419" s="100">
        <v>22</v>
      </c>
      <c r="U419" s="120">
        <v>269</v>
      </c>
      <c r="V419" s="123"/>
      <c r="W419" s="126"/>
    </row>
    <row r="420" spans="1:23" ht="56.25">
      <c r="A420" s="89" t="s">
        <v>10885</v>
      </c>
      <c r="B420" s="119" t="s">
        <v>10886</v>
      </c>
      <c r="C420" s="120">
        <v>270</v>
      </c>
      <c r="D420" s="120" t="s">
        <v>11514</v>
      </c>
      <c r="E420" s="121" t="s">
        <v>11515</v>
      </c>
      <c r="F420" s="122" t="s">
        <v>11516</v>
      </c>
      <c r="G420" s="120" t="s">
        <v>3531</v>
      </c>
      <c r="H420" s="120" t="s">
        <v>27</v>
      </c>
      <c r="I420" s="121" t="s">
        <v>18</v>
      </c>
      <c r="J420" s="121" t="s">
        <v>27</v>
      </c>
      <c r="K420" s="120" t="s">
        <v>11040</v>
      </c>
      <c r="L420" s="123" t="s">
        <v>11007</v>
      </c>
      <c r="M420" s="124" t="s">
        <v>11517</v>
      </c>
      <c r="N420" s="123" t="s">
        <v>11518</v>
      </c>
      <c r="O420" s="125">
        <v>182</v>
      </c>
      <c r="P420" s="125"/>
      <c r="Q420" s="125" t="s">
        <v>10751</v>
      </c>
      <c r="R420" s="125">
        <f t="shared" si="11"/>
        <v>182</v>
      </c>
      <c r="S420" s="123" t="s">
        <v>11010</v>
      </c>
      <c r="T420" s="100">
        <v>22</v>
      </c>
      <c r="U420" s="120">
        <v>270</v>
      </c>
      <c r="V420" s="123"/>
      <c r="W420" s="126"/>
    </row>
    <row r="421" spans="1:23" ht="18.75">
      <c r="A421" s="89" t="s">
        <v>10885</v>
      </c>
      <c r="B421" s="119" t="s">
        <v>10886</v>
      </c>
      <c r="C421" s="120">
        <v>272</v>
      </c>
      <c r="D421" s="120" t="s">
        <v>11519</v>
      </c>
      <c r="E421" s="121" t="s">
        <v>11520</v>
      </c>
      <c r="F421" s="122" t="s">
        <v>10989</v>
      </c>
      <c r="G421" s="120" t="s">
        <v>59</v>
      </c>
      <c r="H421" s="120" t="s">
        <v>27</v>
      </c>
      <c r="I421" s="121" t="s">
        <v>18</v>
      </c>
      <c r="J421" s="121" t="s">
        <v>27</v>
      </c>
      <c r="K421" s="120" t="s">
        <v>11040</v>
      </c>
      <c r="L421" s="123" t="s">
        <v>11007</v>
      </c>
      <c r="M421" s="124" t="s">
        <v>11521</v>
      </c>
      <c r="N421" s="123" t="s">
        <v>11522</v>
      </c>
      <c r="O421" s="125">
        <v>53.6</v>
      </c>
      <c r="P421" s="125"/>
      <c r="Q421" s="125" t="s">
        <v>10751</v>
      </c>
      <c r="R421" s="125">
        <f t="shared" si="11"/>
        <v>53.6</v>
      </c>
      <c r="S421" s="123" t="s">
        <v>11010</v>
      </c>
      <c r="T421" s="100">
        <v>22</v>
      </c>
      <c r="U421" s="120">
        <v>272</v>
      </c>
      <c r="V421" s="123" t="s">
        <v>11523</v>
      </c>
      <c r="W421" s="126"/>
    </row>
    <row r="422" spans="1:23" ht="18.75">
      <c r="A422" s="89" t="s">
        <v>3519</v>
      </c>
      <c r="B422" s="119" t="s">
        <v>11524</v>
      </c>
      <c r="C422" s="120">
        <v>274</v>
      </c>
      <c r="D422" s="120" t="s">
        <v>11525</v>
      </c>
      <c r="E422" s="121" t="s">
        <v>11526</v>
      </c>
      <c r="F422" s="122" t="s">
        <v>2008</v>
      </c>
      <c r="G422" s="120" t="s">
        <v>421</v>
      </c>
      <c r="H422" s="120" t="s">
        <v>27</v>
      </c>
      <c r="I422" s="121" t="s">
        <v>18</v>
      </c>
      <c r="J422" s="121" t="s">
        <v>27</v>
      </c>
      <c r="K422" s="120" t="s">
        <v>11040</v>
      </c>
      <c r="L422" s="123" t="s">
        <v>9507</v>
      </c>
      <c r="M422" s="124" t="s">
        <v>11527</v>
      </c>
      <c r="N422" s="123" t="s">
        <v>11528</v>
      </c>
      <c r="O422" s="125">
        <v>87.5</v>
      </c>
      <c r="P422" s="125"/>
      <c r="Q422" s="125" t="s">
        <v>10751</v>
      </c>
      <c r="R422" s="125">
        <f t="shared" si="11"/>
        <v>87.5</v>
      </c>
      <c r="S422" s="123" t="s">
        <v>11529</v>
      </c>
      <c r="T422" s="100">
        <v>22</v>
      </c>
      <c r="U422" s="120">
        <v>274</v>
      </c>
      <c r="V422" s="123"/>
      <c r="W422" s="126"/>
    </row>
    <row r="423" spans="1:23" ht="18.75">
      <c r="A423" s="89" t="s">
        <v>10885</v>
      </c>
      <c r="B423" s="119" t="s">
        <v>10886</v>
      </c>
      <c r="C423" s="120">
        <v>277</v>
      </c>
      <c r="D423" s="120" t="s">
        <v>11530</v>
      </c>
      <c r="E423" s="121" t="s">
        <v>11531</v>
      </c>
      <c r="F423" s="122" t="s">
        <v>10989</v>
      </c>
      <c r="G423" s="120" t="s">
        <v>3531</v>
      </c>
      <c r="H423" s="120" t="s">
        <v>27</v>
      </c>
      <c r="I423" s="121" t="s">
        <v>18</v>
      </c>
      <c r="J423" s="121" t="s">
        <v>27</v>
      </c>
      <c r="K423" s="120" t="s">
        <v>11040</v>
      </c>
      <c r="L423" s="123" t="s">
        <v>11007</v>
      </c>
      <c r="M423" s="124" t="s">
        <v>11532</v>
      </c>
      <c r="N423" s="123" t="s">
        <v>11533</v>
      </c>
      <c r="O423" s="125">
        <v>49</v>
      </c>
      <c r="P423" s="125"/>
      <c r="Q423" s="125" t="s">
        <v>10751</v>
      </c>
      <c r="R423" s="125">
        <f t="shared" si="11"/>
        <v>49</v>
      </c>
      <c r="S423" s="123" t="s">
        <v>11010</v>
      </c>
      <c r="T423" s="100">
        <v>22</v>
      </c>
      <c r="U423" s="120">
        <v>277</v>
      </c>
      <c r="V423" s="123"/>
      <c r="W423" s="126"/>
    </row>
    <row r="424" spans="1:23" ht="18.75">
      <c r="A424" s="89" t="s">
        <v>10885</v>
      </c>
      <c r="B424" s="119" t="s">
        <v>10886</v>
      </c>
      <c r="C424" s="120">
        <v>278</v>
      </c>
      <c r="D424" s="120" t="s">
        <v>11534</v>
      </c>
      <c r="E424" s="121" t="s">
        <v>11535</v>
      </c>
      <c r="F424" s="122" t="s">
        <v>11536</v>
      </c>
      <c r="G424" s="120" t="s">
        <v>59</v>
      </c>
      <c r="H424" s="120" t="s">
        <v>27</v>
      </c>
      <c r="I424" s="121" t="s">
        <v>18</v>
      </c>
      <c r="J424" s="121" t="s">
        <v>27</v>
      </c>
      <c r="K424" s="120" t="s">
        <v>11040</v>
      </c>
      <c r="L424" s="123" t="s">
        <v>11007</v>
      </c>
      <c r="M424" s="124" t="s">
        <v>11537</v>
      </c>
      <c r="N424" s="123" t="s">
        <v>11538</v>
      </c>
      <c r="O424" s="125">
        <v>60.3</v>
      </c>
      <c r="P424" s="125"/>
      <c r="Q424" s="125" t="s">
        <v>10751</v>
      </c>
      <c r="R424" s="125">
        <f t="shared" si="11"/>
        <v>60.3</v>
      </c>
      <c r="S424" s="123" t="s">
        <v>11010</v>
      </c>
      <c r="T424" s="100">
        <v>22</v>
      </c>
      <c r="U424" s="120">
        <v>278</v>
      </c>
      <c r="V424" s="123"/>
      <c r="W424" s="126"/>
    </row>
    <row r="425" spans="1:23" ht="18.75">
      <c r="A425" s="89" t="s">
        <v>10885</v>
      </c>
      <c r="B425" s="119" t="s">
        <v>10886</v>
      </c>
      <c r="C425" s="120">
        <v>279</v>
      </c>
      <c r="D425" s="120" t="s">
        <v>11539</v>
      </c>
      <c r="E425" s="121" t="s">
        <v>11540</v>
      </c>
      <c r="F425" s="122" t="s">
        <v>2008</v>
      </c>
      <c r="G425" s="120" t="s">
        <v>59</v>
      </c>
      <c r="H425" s="120" t="s">
        <v>27</v>
      </c>
      <c r="I425" s="121" t="s">
        <v>18</v>
      </c>
      <c r="J425" s="121" t="s">
        <v>27</v>
      </c>
      <c r="K425" s="120" t="s">
        <v>11040</v>
      </c>
      <c r="L425" s="123" t="s">
        <v>11007</v>
      </c>
      <c r="M425" s="124" t="s">
        <v>11541</v>
      </c>
      <c r="N425" s="123" t="s">
        <v>11542</v>
      </c>
      <c r="O425" s="125">
        <v>70</v>
      </c>
      <c r="P425" s="125"/>
      <c r="Q425" s="125" t="s">
        <v>10751</v>
      </c>
      <c r="R425" s="125">
        <f t="shared" si="11"/>
        <v>70</v>
      </c>
      <c r="S425" s="123" t="s">
        <v>11010</v>
      </c>
      <c r="T425" s="100">
        <v>22</v>
      </c>
      <c r="U425" s="120">
        <v>279</v>
      </c>
      <c r="V425" s="123"/>
      <c r="W425" s="126"/>
    </row>
    <row r="426" spans="1:23" ht="56.25">
      <c r="A426" s="89" t="s">
        <v>10885</v>
      </c>
      <c r="B426" s="119" t="s">
        <v>10886</v>
      </c>
      <c r="C426" s="120">
        <v>280</v>
      </c>
      <c r="D426" s="120" t="s">
        <v>11543</v>
      </c>
      <c r="E426" s="121" t="s">
        <v>11544</v>
      </c>
      <c r="F426" s="122" t="s">
        <v>2005</v>
      </c>
      <c r="G426" s="120" t="s">
        <v>59</v>
      </c>
      <c r="H426" s="120" t="s">
        <v>27</v>
      </c>
      <c r="I426" s="121" t="s">
        <v>18</v>
      </c>
      <c r="J426" s="121" t="s">
        <v>27</v>
      </c>
      <c r="K426" s="120" t="s">
        <v>11040</v>
      </c>
      <c r="L426" s="123" t="s">
        <v>11007</v>
      </c>
      <c r="M426" s="124" t="s">
        <v>11545</v>
      </c>
      <c r="N426" s="123" t="s">
        <v>11546</v>
      </c>
      <c r="O426" s="125">
        <v>70</v>
      </c>
      <c r="P426" s="125"/>
      <c r="Q426" s="125" t="s">
        <v>10751</v>
      </c>
      <c r="R426" s="125">
        <f t="shared" si="11"/>
        <v>70</v>
      </c>
      <c r="S426" s="123" t="s">
        <v>11547</v>
      </c>
      <c r="T426" s="100">
        <v>22</v>
      </c>
      <c r="U426" s="120">
        <v>280</v>
      </c>
      <c r="V426" s="123"/>
      <c r="W426" s="126"/>
    </row>
    <row r="427" spans="1:23" ht="18.75">
      <c r="A427" s="89" t="s">
        <v>10885</v>
      </c>
      <c r="B427" s="119" t="s">
        <v>10886</v>
      </c>
      <c r="C427" s="120">
        <v>282</v>
      </c>
      <c r="D427" s="120" t="s">
        <v>11548</v>
      </c>
      <c r="E427" s="121" t="s">
        <v>11549</v>
      </c>
      <c r="F427" s="122" t="s">
        <v>10989</v>
      </c>
      <c r="G427" s="120" t="s">
        <v>59</v>
      </c>
      <c r="H427" s="120" t="s">
        <v>27</v>
      </c>
      <c r="I427" s="121" t="s">
        <v>18</v>
      </c>
      <c r="J427" s="121" t="s">
        <v>27</v>
      </c>
      <c r="K427" s="120" t="s">
        <v>11040</v>
      </c>
      <c r="L427" s="123" t="s">
        <v>11007</v>
      </c>
      <c r="M427" s="124" t="s">
        <v>11550</v>
      </c>
      <c r="N427" s="123" t="s">
        <v>11551</v>
      </c>
      <c r="O427" s="125">
        <v>33.5</v>
      </c>
      <c r="P427" s="125"/>
      <c r="Q427" s="125" t="s">
        <v>10751</v>
      </c>
      <c r="R427" s="125">
        <f t="shared" si="11"/>
        <v>33.5</v>
      </c>
      <c r="S427" s="123" t="s">
        <v>11010</v>
      </c>
      <c r="T427" s="100">
        <v>22</v>
      </c>
      <c r="U427" s="120">
        <v>282</v>
      </c>
      <c r="V427" s="123"/>
      <c r="W427" s="126"/>
    </row>
    <row r="428" spans="1:23" ht="18.75">
      <c r="A428" s="89" t="s">
        <v>10885</v>
      </c>
      <c r="B428" s="119" t="s">
        <v>10886</v>
      </c>
      <c r="C428" s="120">
        <v>283</v>
      </c>
      <c r="D428" s="120" t="s">
        <v>11552</v>
      </c>
      <c r="E428" s="121" t="s">
        <v>11553</v>
      </c>
      <c r="F428" s="122" t="s">
        <v>10989</v>
      </c>
      <c r="G428" s="120" t="s">
        <v>59</v>
      </c>
      <c r="H428" s="120" t="s">
        <v>27</v>
      </c>
      <c r="I428" s="121" t="s">
        <v>18</v>
      </c>
      <c r="J428" s="121" t="s">
        <v>27</v>
      </c>
      <c r="K428" s="120" t="s">
        <v>11040</v>
      </c>
      <c r="L428" s="123" t="s">
        <v>11007</v>
      </c>
      <c r="M428" s="124" t="s">
        <v>11554</v>
      </c>
      <c r="N428" s="123" t="s">
        <v>11555</v>
      </c>
      <c r="O428" s="125">
        <v>40.200000000000003</v>
      </c>
      <c r="P428" s="125"/>
      <c r="Q428" s="125" t="s">
        <v>10751</v>
      </c>
      <c r="R428" s="125">
        <f t="shared" si="11"/>
        <v>40.200000000000003</v>
      </c>
      <c r="S428" s="123" t="s">
        <v>11252</v>
      </c>
      <c r="T428" s="100">
        <v>22</v>
      </c>
      <c r="U428" s="120">
        <v>283</v>
      </c>
      <c r="V428" s="123"/>
      <c r="W428" s="126"/>
    </row>
    <row r="429" spans="1:23" ht="56.25">
      <c r="A429" s="89" t="s">
        <v>10885</v>
      </c>
      <c r="B429" s="119" t="s">
        <v>10886</v>
      </c>
      <c r="C429" s="120">
        <v>286</v>
      </c>
      <c r="D429" s="120" t="s">
        <v>11556</v>
      </c>
      <c r="E429" s="121" t="s">
        <v>11557</v>
      </c>
      <c r="F429" s="122" t="s">
        <v>11558</v>
      </c>
      <c r="G429" s="120" t="s">
        <v>3531</v>
      </c>
      <c r="H429" s="120" t="s">
        <v>27</v>
      </c>
      <c r="I429" s="121" t="s">
        <v>18</v>
      </c>
      <c r="J429" s="121" t="s">
        <v>27</v>
      </c>
      <c r="K429" s="120" t="s">
        <v>11040</v>
      </c>
      <c r="L429" s="123" t="s">
        <v>11007</v>
      </c>
      <c r="M429" s="124" t="s">
        <v>11559</v>
      </c>
      <c r="N429" s="123" t="s">
        <v>11560</v>
      </c>
      <c r="O429" s="125">
        <v>67</v>
      </c>
      <c r="P429" s="125"/>
      <c r="Q429" s="125" t="s">
        <v>10751</v>
      </c>
      <c r="R429" s="125">
        <f t="shared" si="11"/>
        <v>67</v>
      </c>
      <c r="S429" s="123" t="s">
        <v>11010</v>
      </c>
      <c r="T429" s="100">
        <v>22</v>
      </c>
      <c r="U429" s="120">
        <v>286</v>
      </c>
      <c r="V429" s="123"/>
      <c r="W429" s="126"/>
    </row>
    <row r="430" spans="1:23" ht="56.25">
      <c r="A430" s="89" t="s">
        <v>9995</v>
      </c>
      <c r="B430" s="119" t="s">
        <v>9996</v>
      </c>
      <c r="C430" s="120">
        <v>287</v>
      </c>
      <c r="D430" s="120" t="s">
        <v>11561</v>
      </c>
      <c r="E430" s="121" t="s">
        <v>11562</v>
      </c>
      <c r="F430" s="122" t="s">
        <v>11563</v>
      </c>
      <c r="G430" s="120" t="s">
        <v>421</v>
      </c>
      <c r="H430" s="120" t="s">
        <v>254</v>
      </c>
      <c r="I430" s="121" t="s">
        <v>18</v>
      </c>
      <c r="J430" s="121" t="s">
        <v>254</v>
      </c>
      <c r="K430" s="120" t="s">
        <v>11040</v>
      </c>
      <c r="L430" s="148" t="s">
        <v>10579</v>
      </c>
      <c r="M430" s="149" t="s">
        <v>11564</v>
      </c>
      <c r="N430" s="148" t="s">
        <v>11565</v>
      </c>
      <c r="O430" s="150">
        <v>24</v>
      </c>
      <c r="P430" s="125"/>
      <c r="Q430" s="125"/>
      <c r="R430" s="125">
        <f t="shared" si="11"/>
        <v>96</v>
      </c>
      <c r="S430" s="148" t="s">
        <v>10969</v>
      </c>
      <c r="T430" s="100">
        <v>22</v>
      </c>
      <c r="U430" s="151">
        <v>287</v>
      </c>
      <c r="V430" s="148" t="s">
        <v>11566</v>
      </c>
      <c r="W430" s="126"/>
    </row>
    <row r="431" spans="1:23" ht="75">
      <c r="A431" s="89" t="s">
        <v>10885</v>
      </c>
      <c r="B431" s="119" t="s">
        <v>10886</v>
      </c>
      <c r="C431" s="120">
        <v>288</v>
      </c>
      <c r="D431" s="120" t="s">
        <v>11567</v>
      </c>
      <c r="E431" s="121" t="s">
        <v>11568</v>
      </c>
      <c r="F431" s="122" t="s">
        <v>11569</v>
      </c>
      <c r="G431" s="120" t="s">
        <v>3531</v>
      </c>
      <c r="H431" s="120" t="s">
        <v>27</v>
      </c>
      <c r="I431" s="121" t="s">
        <v>18</v>
      </c>
      <c r="J431" s="121" t="s">
        <v>27</v>
      </c>
      <c r="K431" s="120" t="s">
        <v>11040</v>
      </c>
      <c r="L431" s="123" t="s">
        <v>11007</v>
      </c>
      <c r="M431" s="124" t="s">
        <v>11570</v>
      </c>
      <c r="N431" s="123" t="s">
        <v>11571</v>
      </c>
      <c r="O431" s="125">
        <v>70</v>
      </c>
      <c r="P431" s="125"/>
      <c r="Q431" s="125" t="s">
        <v>10751</v>
      </c>
      <c r="R431" s="125">
        <f t="shared" si="11"/>
        <v>70</v>
      </c>
      <c r="S431" s="123" t="s">
        <v>11010</v>
      </c>
      <c r="T431" s="100">
        <v>22</v>
      </c>
      <c r="U431" s="120">
        <v>288</v>
      </c>
      <c r="V431" s="123"/>
      <c r="W431" s="126"/>
    </row>
    <row r="432" spans="1:23" ht="18.75">
      <c r="A432" s="89" t="s">
        <v>7186</v>
      </c>
      <c r="B432" s="119" t="s">
        <v>8754</v>
      </c>
      <c r="C432" s="120">
        <v>289</v>
      </c>
      <c r="D432" s="120" t="s">
        <v>11572</v>
      </c>
      <c r="E432" s="121" t="s">
        <v>11573</v>
      </c>
      <c r="F432" s="122" t="s">
        <v>22</v>
      </c>
      <c r="G432" s="120" t="s">
        <v>421</v>
      </c>
      <c r="H432" s="120" t="s">
        <v>27</v>
      </c>
      <c r="I432" s="121" t="s">
        <v>18</v>
      </c>
      <c r="J432" s="121" t="s">
        <v>27</v>
      </c>
      <c r="K432" s="120" t="s">
        <v>11040</v>
      </c>
      <c r="L432" s="123" t="s">
        <v>9677</v>
      </c>
      <c r="M432" s="124" t="s">
        <v>11574</v>
      </c>
      <c r="N432" s="123" t="s">
        <v>11575</v>
      </c>
      <c r="O432" s="125">
        <v>396.14</v>
      </c>
      <c r="P432" s="125"/>
      <c r="Q432" s="125" t="s">
        <v>10751</v>
      </c>
      <c r="R432" s="125">
        <f t="shared" si="11"/>
        <v>396.14</v>
      </c>
      <c r="S432" s="123" t="s">
        <v>11576</v>
      </c>
      <c r="T432" s="100">
        <v>22</v>
      </c>
      <c r="U432" s="120">
        <v>289</v>
      </c>
      <c r="V432" s="123" t="s">
        <v>10753</v>
      </c>
      <c r="W432" s="126"/>
    </row>
    <row r="433" spans="1:23" ht="56.25">
      <c r="A433" s="89" t="s">
        <v>7186</v>
      </c>
      <c r="B433" s="119" t="s">
        <v>8754</v>
      </c>
      <c r="C433" s="120">
        <v>290</v>
      </c>
      <c r="D433" s="120" t="s">
        <v>11577</v>
      </c>
      <c r="E433" s="121" t="s">
        <v>11578</v>
      </c>
      <c r="F433" s="122" t="s">
        <v>11006</v>
      </c>
      <c r="G433" s="120" t="s">
        <v>421</v>
      </c>
      <c r="H433" s="120" t="s">
        <v>27</v>
      </c>
      <c r="I433" s="121" t="s">
        <v>18</v>
      </c>
      <c r="J433" s="121" t="s">
        <v>27</v>
      </c>
      <c r="K433" s="120" t="s">
        <v>11040</v>
      </c>
      <c r="L433" s="123" t="s">
        <v>9507</v>
      </c>
      <c r="M433" s="124" t="s">
        <v>11579</v>
      </c>
      <c r="N433" s="123" t="s">
        <v>11580</v>
      </c>
      <c r="O433" s="125">
        <v>509.54</v>
      </c>
      <c r="P433" s="125"/>
      <c r="Q433" s="125" t="s">
        <v>10751</v>
      </c>
      <c r="R433" s="125">
        <f t="shared" si="11"/>
        <v>509.54</v>
      </c>
      <c r="S433" s="123" t="s">
        <v>11576</v>
      </c>
      <c r="T433" s="100">
        <v>22</v>
      </c>
      <c r="U433" s="120">
        <v>290</v>
      </c>
      <c r="V433" s="123" t="s">
        <v>10753</v>
      </c>
      <c r="W433" s="126"/>
    </row>
    <row r="434" spans="1:23" ht="56.25">
      <c r="A434" s="89" t="s">
        <v>10885</v>
      </c>
      <c r="B434" s="119" t="s">
        <v>10886</v>
      </c>
      <c r="C434" s="120">
        <v>294</v>
      </c>
      <c r="D434" s="120" t="s">
        <v>11581</v>
      </c>
      <c r="E434" s="121" t="s">
        <v>11582</v>
      </c>
      <c r="F434" s="122" t="s">
        <v>11583</v>
      </c>
      <c r="G434" s="120" t="s">
        <v>421</v>
      </c>
      <c r="H434" s="120" t="s">
        <v>27</v>
      </c>
      <c r="I434" s="121" t="s">
        <v>18</v>
      </c>
      <c r="J434" s="121" t="s">
        <v>27</v>
      </c>
      <c r="K434" s="120" t="s">
        <v>11040</v>
      </c>
      <c r="L434" s="123" t="s">
        <v>11007</v>
      </c>
      <c r="M434" s="124" t="s">
        <v>11584</v>
      </c>
      <c r="N434" s="123" t="s">
        <v>11585</v>
      </c>
      <c r="O434" s="125">
        <v>49</v>
      </c>
      <c r="P434" s="125"/>
      <c r="Q434" s="125" t="s">
        <v>10751</v>
      </c>
      <c r="R434" s="125">
        <f t="shared" si="11"/>
        <v>49</v>
      </c>
      <c r="S434" s="123" t="s">
        <v>11010</v>
      </c>
      <c r="T434" s="100">
        <v>22</v>
      </c>
      <c r="U434" s="120">
        <v>294</v>
      </c>
      <c r="V434" s="123"/>
      <c r="W434" s="126"/>
    </row>
    <row r="435" spans="1:23" ht="18.75">
      <c r="A435" s="89" t="s">
        <v>10885</v>
      </c>
      <c r="B435" s="119" t="s">
        <v>10886</v>
      </c>
      <c r="C435" s="120">
        <v>301</v>
      </c>
      <c r="D435" s="120" t="s">
        <v>11586</v>
      </c>
      <c r="E435" s="121" t="s">
        <v>11587</v>
      </c>
      <c r="F435" s="122" t="s">
        <v>7321</v>
      </c>
      <c r="G435" s="120" t="s">
        <v>59</v>
      </c>
      <c r="H435" s="120" t="s">
        <v>27</v>
      </c>
      <c r="I435" s="121" t="s">
        <v>18</v>
      </c>
      <c r="J435" s="121" t="s">
        <v>27</v>
      </c>
      <c r="K435" s="120" t="s">
        <v>11040</v>
      </c>
      <c r="L435" s="123" t="s">
        <v>11007</v>
      </c>
      <c r="M435" s="124" t="s">
        <v>11588</v>
      </c>
      <c r="N435" s="123" t="s">
        <v>11589</v>
      </c>
      <c r="O435" s="125">
        <v>154</v>
      </c>
      <c r="P435" s="125"/>
      <c r="Q435" s="125" t="s">
        <v>10751</v>
      </c>
      <c r="R435" s="125">
        <f t="shared" si="11"/>
        <v>154</v>
      </c>
      <c r="S435" s="123" t="s">
        <v>11010</v>
      </c>
      <c r="T435" s="100">
        <v>22</v>
      </c>
      <c r="U435" s="120">
        <v>301</v>
      </c>
      <c r="V435" s="123"/>
      <c r="W435" s="126"/>
    </row>
    <row r="436" spans="1:23" ht="18.75">
      <c r="A436" s="89" t="s">
        <v>10885</v>
      </c>
      <c r="B436" s="119" t="s">
        <v>10886</v>
      </c>
      <c r="C436" s="120">
        <v>302</v>
      </c>
      <c r="D436" s="120" t="s">
        <v>11590</v>
      </c>
      <c r="E436" s="121" t="s">
        <v>11591</v>
      </c>
      <c r="F436" s="122" t="s">
        <v>10989</v>
      </c>
      <c r="G436" s="120" t="s">
        <v>59</v>
      </c>
      <c r="H436" s="120" t="s">
        <v>27</v>
      </c>
      <c r="I436" s="121" t="s">
        <v>18</v>
      </c>
      <c r="J436" s="121" t="s">
        <v>27</v>
      </c>
      <c r="K436" s="120" t="s">
        <v>11040</v>
      </c>
      <c r="L436" s="123" t="s">
        <v>11007</v>
      </c>
      <c r="M436" s="124" t="s">
        <v>11592</v>
      </c>
      <c r="N436" s="123" t="s">
        <v>11593</v>
      </c>
      <c r="O436" s="125">
        <v>46.9</v>
      </c>
      <c r="P436" s="125"/>
      <c r="Q436" s="125" t="s">
        <v>10751</v>
      </c>
      <c r="R436" s="125">
        <f t="shared" si="11"/>
        <v>46.9</v>
      </c>
      <c r="S436" s="123" t="s">
        <v>11252</v>
      </c>
      <c r="T436" s="100">
        <v>22</v>
      </c>
      <c r="U436" s="120">
        <v>302</v>
      </c>
      <c r="V436" s="123"/>
      <c r="W436" s="126"/>
    </row>
    <row r="437" spans="1:23" ht="18.75">
      <c r="A437" s="89" t="s">
        <v>10885</v>
      </c>
      <c r="B437" s="119" t="s">
        <v>10886</v>
      </c>
      <c r="C437" s="120">
        <v>303</v>
      </c>
      <c r="D437" s="120" t="s">
        <v>11594</v>
      </c>
      <c r="E437" s="121" t="s">
        <v>11595</v>
      </c>
      <c r="F437" s="122" t="s">
        <v>10989</v>
      </c>
      <c r="G437" s="120" t="s">
        <v>3531</v>
      </c>
      <c r="H437" s="120" t="s">
        <v>27</v>
      </c>
      <c r="I437" s="121" t="s">
        <v>18</v>
      </c>
      <c r="J437" s="121" t="s">
        <v>27</v>
      </c>
      <c r="K437" s="120" t="s">
        <v>11040</v>
      </c>
      <c r="L437" s="123" t="s">
        <v>11007</v>
      </c>
      <c r="M437" s="124" t="s">
        <v>11596</v>
      </c>
      <c r="N437" s="123" t="s">
        <v>11597</v>
      </c>
      <c r="O437" s="125">
        <v>46.9</v>
      </c>
      <c r="P437" s="125"/>
      <c r="Q437" s="125" t="s">
        <v>10751</v>
      </c>
      <c r="R437" s="125">
        <f t="shared" si="11"/>
        <v>46.9</v>
      </c>
      <c r="S437" s="123" t="s">
        <v>11252</v>
      </c>
      <c r="T437" s="100">
        <v>22</v>
      </c>
      <c r="U437" s="120">
        <v>303</v>
      </c>
      <c r="V437" s="123"/>
      <c r="W437" s="126"/>
    </row>
    <row r="438" spans="1:23" ht="56.25">
      <c r="A438" s="89" t="s">
        <v>10885</v>
      </c>
      <c r="B438" s="119" t="s">
        <v>10886</v>
      </c>
      <c r="C438" s="120">
        <v>306</v>
      </c>
      <c r="D438" s="120" t="s">
        <v>11598</v>
      </c>
      <c r="E438" s="121" t="s">
        <v>11599</v>
      </c>
      <c r="F438" s="122" t="s">
        <v>11600</v>
      </c>
      <c r="G438" s="120" t="s">
        <v>3531</v>
      </c>
      <c r="H438" s="120" t="s">
        <v>27</v>
      </c>
      <c r="I438" s="121" t="s">
        <v>18</v>
      </c>
      <c r="J438" s="121" t="s">
        <v>27</v>
      </c>
      <c r="K438" s="120" t="s">
        <v>11040</v>
      </c>
      <c r="L438" s="123" t="s">
        <v>11007</v>
      </c>
      <c r="M438" s="124" t="s">
        <v>11601</v>
      </c>
      <c r="N438" s="123" t="s">
        <v>11602</v>
      </c>
      <c r="O438" s="125">
        <v>77</v>
      </c>
      <c r="P438" s="125"/>
      <c r="Q438" s="125" t="s">
        <v>10751</v>
      </c>
      <c r="R438" s="125">
        <f t="shared" si="11"/>
        <v>77</v>
      </c>
      <c r="S438" s="123" t="s">
        <v>11010</v>
      </c>
      <c r="T438" s="100">
        <v>22</v>
      </c>
      <c r="U438" s="120">
        <v>306</v>
      </c>
      <c r="V438" s="123"/>
      <c r="W438" s="126"/>
    </row>
    <row r="439" spans="1:23" ht="18.75">
      <c r="A439" s="89" t="s">
        <v>10885</v>
      </c>
      <c r="B439" s="119" t="s">
        <v>10886</v>
      </c>
      <c r="C439" s="120">
        <v>307</v>
      </c>
      <c r="D439" s="120" t="s">
        <v>11603</v>
      </c>
      <c r="E439" s="121" t="s">
        <v>11604</v>
      </c>
      <c r="F439" s="122" t="s">
        <v>10989</v>
      </c>
      <c r="G439" s="120" t="s">
        <v>59</v>
      </c>
      <c r="H439" s="120" t="s">
        <v>27</v>
      </c>
      <c r="I439" s="121" t="s">
        <v>18</v>
      </c>
      <c r="J439" s="121" t="s">
        <v>27</v>
      </c>
      <c r="K439" s="120" t="s">
        <v>11040</v>
      </c>
      <c r="L439" s="123" t="s">
        <v>11007</v>
      </c>
      <c r="M439" s="124" t="s">
        <v>11605</v>
      </c>
      <c r="N439" s="123" t="s">
        <v>11606</v>
      </c>
      <c r="O439" s="125">
        <v>98</v>
      </c>
      <c r="P439" s="125"/>
      <c r="Q439" s="125" t="s">
        <v>10751</v>
      </c>
      <c r="R439" s="125">
        <f t="shared" si="11"/>
        <v>98</v>
      </c>
      <c r="S439" s="123" t="s">
        <v>11010</v>
      </c>
      <c r="T439" s="100">
        <v>22</v>
      </c>
      <c r="U439" s="120">
        <v>307</v>
      </c>
      <c r="V439" s="123" t="s">
        <v>11607</v>
      </c>
      <c r="W439" s="126"/>
    </row>
    <row r="440" spans="1:23" ht="18.75">
      <c r="A440" s="89" t="s">
        <v>10885</v>
      </c>
      <c r="B440" s="119" t="s">
        <v>10886</v>
      </c>
      <c r="C440" s="120">
        <v>310</v>
      </c>
      <c r="D440" s="120" t="s">
        <v>11608</v>
      </c>
      <c r="E440" s="121" t="s">
        <v>11609</v>
      </c>
      <c r="F440" s="122" t="s">
        <v>10989</v>
      </c>
      <c r="G440" s="120" t="s">
        <v>421</v>
      </c>
      <c r="H440" s="120" t="s">
        <v>27</v>
      </c>
      <c r="I440" s="121" t="s">
        <v>18</v>
      </c>
      <c r="J440" s="121" t="s">
        <v>27</v>
      </c>
      <c r="K440" s="120" t="s">
        <v>11040</v>
      </c>
      <c r="L440" s="123" t="s">
        <v>11007</v>
      </c>
      <c r="M440" s="124" t="s">
        <v>11610</v>
      </c>
      <c r="N440" s="123" t="s">
        <v>11611</v>
      </c>
      <c r="O440" s="125">
        <v>91</v>
      </c>
      <c r="P440" s="125"/>
      <c r="Q440" s="125" t="s">
        <v>10751</v>
      </c>
      <c r="R440" s="125">
        <f t="shared" si="11"/>
        <v>91</v>
      </c>
      <c r="S440" s="123" t="s">
        <v>11010</v>
      </c>
      <c r="T440" s="100">
        <v>22</v>
      </c>
      <c r="U440" s="120">
        <v>310</v>
      </c>
      <c r="V440" s="123"/>
      <c r="W440" s="126"/>
    </row>
    <row r="441" spans="1:23" ht="56.25">
      <c r="A441" s="89" t="s">
        <v>10885</v>
      </c>
      <c r="B441" s="119" t="s">
        <v>10886</v>
      </c>
      <c r="C441" s="120">
        <v>314</v>
      </c>
      <c r="D441" s="120" t="s">
        <v>11612</v>
      </c>
      <c r="E441" s="121" t="s">
        <v>11613</v>
      </c>
      <c r="F441" s="122" t="s">
        <v>11614</v>
      </c>
      <c r="G441" s="120" t="s">
        <v>59</v>
      </c>
      <c r="H441" s="120" t="s">
        <v>27</v>
      </c>
      <c r="I441" s="121" t="s">
        <v>18</v>
      </c>
      <c r="J441" s="121" t="s">
        <v>27</v>
      </c>
      <c r="K441" s="120" t="s">
        <v>11040</v>
      </c>
      <c r="L441" s="123" t="s">
        <v>11007</v>
      </c>
      <c r="M441" s="124" t="s">
        <v>11615</v>
      </c>
      <c r="N441" s="123" t="s">
        <v>11616</v>
      </c>
      <c r="O441" s="125">
        <v>133</v>
      </c>
      <c r="P441" s="125"/>
      <c r="Q441" s="125" t="s">
        <v>10751</v>
      </c>
      <c r="R441" s="125">
        <f t="shared" si="11"/>
        <v>133</v>
      </c>
      <c r="S441" s="123" t="s">
        <v>11010</v>
      </c>
      <c r="T441" s="100">
        <v>22</v>
      </c>
      <c r="U441" s="120">
        <v>314</v>
      </c>
      <c r="V441" s="123" t="s">
        <v>11617</v>
      </c>
      <c r="W441" s="126"/>
    </row>
    <row r="442" spans="1:23" ht="56.25">
      <c r="A442" s="89" t="s">
        <v>10885</v>
      </c>
      <c r="B442" s="119" t="s">
        <v>10886</v>
      </c>
      <c r="C442" s="120">
        <v>319</v>
      </c>
      <c r="D442" s="120" t="s">
        <v>11618</v>
      </c>
      <c r="E442" s="121" t="s">
        <v>11619</v>
      </c>
      <c r="F442" s="122" t="s">
        <v>11620</v>
      </c>
      <c r="G442" s="120" t="s">
        <v>32</v>
      </c>
      <c r="H442" s="120" t="s">
        <v>27</v>
      </c>
      <c r="I442" s="121" t="s">
        <v>18</v>
      </c>
      <c r="J442" s="121" t="s">
        <v>27</v>
      </c>
      <c r="K442" s="120" t="s">
        <v>11040</v>
      </c>
      <c r="L442" s="123" t="s">
        <v>11007</v>
      </c>
      <c r="M442" s="124" t="s">
        <v>11621</v>
      </c>
      <c r="N442" s="123" t="s">
        <v>11622</v>
      </c>
      <c r="O442" s="125">
        <v>133</v>
      </c>
      <c r="P442" s="125"/>
      <c r="Q442" s="125" t="s">
        <v>10751</v>
      </c>
      <c r="R442" s="125">
        <f t="shared" si="11"/>
        <v>133</v>
      </c>
      <c r="S442" s="123" t="s">
        <v>11529</v>
      </c>
      <c r="T442" s="100">
        <v>22</v>
      </c>
      <c r="U442" s="120">
        <v>319</v>
      </c>
      <c r="V442" s="123" t="s">
        <v>11623</v>
      </c>
      <c r="W442" s="126"/>
    </row>
    <row r="443" spans="1:23" ht="18.75">
      <c r="A443" s="89" t="s">
        <v>10885</v>
      </c>
      <c r="B443" s="119" t="s">
        <v>10886</v>
      </c>
      <c r="C443" s="120">
        <v>321</v>
      </c>
      <c r="D443" s="120" t="s">
        <v>11624</v>
      </c>
      <c r="E443" s="121" t="s">
        <v>11625</v>
      </c>
      <c r="F443" s="122" t="s">
        <v>10989</v>
      </c>
      <c r="G443" s="120" t="s">
        <v>421</v>
      </c>
      <c r="H443" s="120" t="s">
        <v>27</v>
      </c>
      <c r="I443" s="121" t="s">
        <v>18</v>
      </c>
      <c r="J443" s="121" t="s">
        <v>27</v>
      </c>
      <c r="K443" s="120" t="s">
        <v>11040</v>
      </c>
      <c r="L443" s="123" t="s">
        <v>11007</v>
      </c>
      <c r="M443" s="124" t="s">
        <v>11626</v>
      </c>
      <c r="N443" s="123" t="s">
        <v>11627</v>
      </c>
      <c r="O443" s="125">
        <v>60.3</v>
      </c>
      <c r="P443" s="125"/>
      <c r="Q443" s="125" t="s">
        <v>10751</v>
      </c>
      <c r="R443" s="125">
        <f t="shared" si="11"/>
        <v>60.3</v>
      </c>
      <c r="S443" s="123" t="s">
        <v>11010</v>
      </c>
      <c r="T443" s="100">
        <v>22</v>
      </c>
      <c r="U443" s="120">
        <v>321</v>
      </c>
      <c r="V443" s="123"/>
      <c r="W443" s="126"/>
    </row>
    <row r="444" spans="1:23" ht="18.75">
      <c r="A444" s="89" t="s">
        <v>10885</v>
      </c>
      <c r="B444" s="119" t="s">
        <v>10886</v>
      </c>
      <c r="C444" s="120">
        <v>322</v>
      </c>
      <c r="D444" s="120" t="s">
        <v>11628</v>
      </c>
      <c r="E444" s="121" t="s">
        <v>11629</v>
      </c>
      <c r="F444" s="122" t="s">
        <v>10989</v>
      </c>
      <c r="G444" s="120" t="s">
        <v>421</v>
      </c>
      <c r="H444" s="120" t="s">
        <v>27</v>
      </c>
      <c r="I444" s="121" t="s">
        <v>18</v>
      </c>
      <c r="J444" s="121" t="s">
        <v>27</v>
      </c>
      <c r="K444" s="120" t="s">
        <v>11040</v>
      </c>
      <c r="L444" s="123" t="s">
        <v>11007</v>
      </c>
      <c r="M444" s="124" t="s">
        <v>11630</v>
      </c>
      <c r="N444" s="123" t="s">
        <v>11631</v>
      </c>
      <c r="O444" s="125">
        <v>33.5</v>
      </c>
      <c r="P444" s="125"/>
      <c r="Q444" s="125" t="s">
        <v>10751</v>
      </c>
      <c r="R444" s="125">
        <f t="shared" si="11"/>
        <v>33.5</v>
      </c>
      <c r="S444" s="123" t="s">
        <v>11010</v>
      </c>
      <c r="T444" s="100">
        <v>22</v>
      </c>
      <c r="U444" s="120">
        <v>322</v>
      </c>
      <c r="V444" s="123"/>
      <c r="W444" s="126"/>
    </row>
    <row r="445" spans="1:23" ht="56.25">
      <c r="A445" s="89" t="s">
        <v>143</v>
      </c>
      <c r="B445" s="119" t="s">
        <v>9638</v>
      </c>
      <c r="C445" s="120">
        <v>325</v>
      </c>
      <c r="D445" s="138" t="s">
        <v>11632</v>
      </c>
      <c r="E445" s="139" t="s">
        <v>11633</v>
      </c>
      <c r="F445" s="122" t="s">
        <v>22</v>
      </c>
      <c r="G445" s="120" t="s">
        <v>59</v>
      </c>
      <c r="H445" s="120" t="s">
        <v>254</v>
      </c>
      <c r="I445" s="121" t="s">
        <v>34</v>
      </c>
      <c r="J445" s="121" t="s">
        <v>254</v>
      </c>
      <c r="K445" s="138" t="s">
        <v>10860</v>
      </c>
      <c r="L445" s="123" t="s">
        <v>10861</v>
      </c>
      <c r="M445" s="124" t="s">
        <v>11634</v>
      </c>
      <c r="N445" s="123" t="s">
        <v>11635</v>
      </c>
      <c r="O445" s="125">
        <v>304.5</v>
      </c>
      <c r="P445" s="125"/>
      <c r="Q445" s="125" t="s">
        <v>10751</v>
      </c>
      <c r="R445" s="125">
        <f t="shared" si="11"/>
        <v>1218</v>
      </c>
      <c r="S445" s="123" t="s">
        <v>10864</v>
      </c>
      <c r="T445" s="100">
        <v>22</v>
      </c>
      <c r="U445" s="120">
        <v>325</v>
      </c>
      <c r="V445" s="123"/>
      <c r="W445" s="126"/>
    </row>
    <row r="446" spans="1:23" ht="56.25">
      <c r="A446" s="89" t="s">
        <v>143</v>
      </c>
      <c r="B446" s="119" t="s">
        <v>9638</v>
      </c>
      <c r="C446" s="120">
        <v>326</v>
      </c>
      <c r="D446" s="138" t="s">
        <v>11636</v>
      </c>
      <c r="E446" s="139" t="s">
        <v>11637</v>
      </c>
      <c r="F446" s="122" t="s">
        <v>22</v>
      </c>
      <c r="G446" s="120" t="s">
        <v>59</v>
      </c>
      <c r="H446" s="120" t="s">
        <v>254</v>
      </c>
      <c r="I446" s="121" t="s">
        <v>34</v>
      </c>
      <c r="J446" s="121" t="s">
        <v>254</v>
      </c>
      <c r="K446" s="138" t="s">
        <v>10860</v>
      </c>
      <c r="L446" s="123" t="s">
        <v>10861</v>
      </c>
      <c r="M446" s="124" t="s">
        <v>11638</v>
      </c>
      <c r="N446" s="123" t="s">
        <v>11639</v>
      </c>
      <c r="O446" s="125">
        <v>296.7</v>
      </c>
      <c r="P446" s="125"/>
      <c r="Q446" s="125" t="s">
        <v>10751</v>
      </c>
      <c r="R446" s="125">
        <f t="shared" si="11"/>
        <v>1186.8</v>
      </c>
      <c r="S446" s="123" t="s">
        <v>10864</v>
      </c>
      <c r="T446" s="100">
        <v>22</v>
      </c>
      <c r="U446" s="120">
        <v>326</v>
      </c>
      <c r="V446" s="123"/>
      <c r="W446" s="126"/>
    </row>
    <row r="447" spans="1:23" ht="75">
      <c r="A447" s="89" t="s">
        <v>143</v>
      </c>
      <c r="B447" s="119" t="s">
        <v>9638</v>
      </c>
      <c r="C447" s="120">
        <v>342</v>
      </c>
      <c r="D447" s="138" t="s">
        <v>11640</v>
      </c>
      <c r="E447" s="139" t="s">
        <v>11641</v>
      </c>
      <c r="F447" s="122" t="s">
        <v>1908</v>
      </c>
      <c r="G447" s="120" t="s">
        <v>32</v>
      </c>
      <c r="H447" s="120" t="s">
        <v>16</v>
      </c>
      <c r="I447" s="121" t="s">
        <v>18</v>
      </c>
      <c r="J447" s="121" t="s">
        <v>16</v>
      </c>
      <c r="K447" s="138" t="s">
        <v>11642</v>
      </c>
      <c r="L447" s="123" t="s">
        <v>9850</v>
      </c>
      <c r="M447" s="124" t="s">
        <v>11643</v>
      </c>
      <c r="N447" s="123" t="s">
        <v>11644</v>
      </c>
      <c r="O447" s="125">
        <v>10.1</v>
      </c>
      <c r="P447" s="125"/>
      <c r="Q447" s="125" t="s">
        <v>10751</v>
      </c>
      <c r="R447" s="125">
        <f t="shared" si="11"/>
        <v>20.2</v>
      </c>
      <c r="S447" s="123" t="s">
        <v>9853</v>
      </c>
      <c r="T447" s="100">
        <v>22</v>
      </c>
      <c r="U447" s="120">
        <v>342</v>
      </c>
      <c r="V447" s="123" t="s">
        <v>10953</v>
      </c>
      <c r="W447" s="126"/>
    </row>
    <row r="448" spans="1:23" ht="75">
      <c r="A448" s="89" t="s">
        <v>143</v>
      </c>
      <c r="B448" s="119" t="s">
        <v>9638</v>
      </c>
      <c r="C448" s="120">
        <v>343</v>
      </c>
      <c r="D448" s="138" t="s">
        <v>11645</v>
      </c>
      <c r="E448" s="139" t="s">
        <v>11646</v>
      </c>
      <c r="F448" s="122" t="s">
        <v>413</v>
      </c>
      <c r="G448" s="120" t="s">
        <v>32</v>
      </c>
      <c r="H448" s="120" t="s">
        <v>27</v>
      </c>
      <c r="I448" s="121" t="s">
        <v>18</v>
      </c>
      <c r="J448" s="121" t="s">
        <v>27</v>
      </c>
      <c r="K448" s="138" t="s">
        <v>11642</v>
      </c>
      <c r="L448" s="123" t="s">
        <v>9850</v>
      </c>
      <c r="M448" s="124" t="s">
        <v>11647</v>
      </c>
      <c r="N448" s="123" t="s">
        <v>11648</v>
      </c>
      <c r="O448" s="125">
        <v>10.1</v>
      </c>
      <c r="P448" s="125"/>
      <c r="Q448" s="125" t="s">
        <v>10751</v>
      </c>
      <c r="R448" s="125">
        <f t="shared" si="11"/>
        <v>10.1</v>
      </c>
      <c r="S448" s="123" t="s">
        <v>9853</v>
      </c>
      <c r="T448" s="100">
        <v>22</v>
      </c>
      <c r="U448" s="120">
        <v>343</v>
      </c>
      <c r="V448" s="123" t="s">
        <v>10953</v>
      </c>
      <c r="W448" s="126"/>
    </row>
    <row r="449" spans="1:23" ht="75">
      <c r="A449" s="89" t="s">
        <v>143</v>
      </c>
      <c r="B449" s="119" t="s">
        <v>9638</v>
      </c>
      <c r="C449" s="131">
        <v>344</v>
      </c>
      <c r="D449" s="132" t="s">
        <v>11649</v>
      </c>
      <c r="E449" s="136" t="s">
        <v>11650</v>
      </c>
      <c r="F449" s="134" t="s">
        <v>11651</v>
      </c>
      <c r="G449" s="131" t="s">
        <v>32</v>
      </c>
      <c r="H449" s="131" t="s">
        <v>27</v>
      </c>
      <c r="I449" s="135" t="s">
        <v>18</v>
      </c>
      <c r="J449" s="135" t="s">
        <v>27</v>
      </c>
      <c r="K449" s="132" t="s">
        <v>11642</v>
      </c>
      <c r="L449" s="123" t="s">
        <v>9850</v>
      </c>
      <c r="M449" s="124" t="s">
        <v>11652</v>
      </c>
      <c r="N449" s="123" t="s">
        <v>11653</v>
      </c>
      <c r="O449" s="125">
        <v>10.1</v>
      </c>
      <c r="P449" s="125"/>
      <c r="Q449" s="125" t="s">
        <v>10751</v>
      </c>
      <c r="R449" s="125">
        <f t="shared" si="11"/>
        <v>10.1</v>
      </c>
      <c r="S449" s="123" t="s">
        <v>9853</v>
      </c>
      <c r="T449" s="100">
        <v>22</v>
      </c>
      <c r="U449" s="120">
        <v>344</v>
      </c>
      <c r="V449" s="123" t="s">
        <v>10953</v>
      </c>
      <c r="W449" s="126"/>
    </row>
    <row r="450" spans="1:23" ht="75">
      <c r="A450" s="89" t="s">
        <v>143</v>
      </c>
      <c r="B450" s="119" t="s">
        <v>9638</v>
      </c>
      <c r="C450" s="131">
        <v>345</v>
      </c>
      <c r="D450" s="132" t="s">
        <v>11654</v>
      </c>
      <c r="E450" s="136" t="s">
        <v>11655</v>
      </c>
      <c r="F450" s="134" t="s">
        <v>413</v>
      </c>
      <c r="G450" s="131" t="s">
        <v>32</v>
      </c>
      <c r="H450" s="131" t="s">
        <v>27</v>
      </c>
      <c r="I450" s="135" t="s">
        <v>18</v>
      </c>
      <c r="J450" s="135" t="s">
        <v>27</v>
      </c>
      <c r="K450" s="132" t="s">
        <v>11642</v>
      </c>
      <c r="L450" s="123" t="s">
        <v>9850</v>
      </c>
      <c r="M450" s="124" t="s">
        <v>11656</v>
      </c>
      <c r="N450" s="123" t="s">
        <v>11657</v>
      </c>
      <c r="O450" s="125">
        <v>10.1</v>
      </c>
      <c r="P450" s="125"/>
      <c r="Q450" s="125" t="s">
        <v>10751</v>
      </c>
      <c r="R450" s="125">
        <f t="shared" si="11"/>
        <v>10.1</v>
      </c>
      <c r="S450" s="123" t="s">
        <v>9853</v>
      </c>
      <c r="T450" s="100">
        <v>22</v>
      </c>
      <c r="U450" s="120">
        <v>345</v>
      </c>
      <c r="V450" s="123" t="s">
        <v>10953</v>
      </c>
      <c r="W450" s="126"/>
    </row>
    <row r="451" spans="1:23" ht="75">
      <c r="A451" s="89" t="s">
        <v>143</v>
      </c>
      <c r="B451" s="119" t="s">
        <v>9638</v>
      </c>
      <c r="C451" s="131">
        <v>346</v>
      </c>
      <c r="D451" s="132" t="s">
        <v>11658</v>
      </c>
      <c r="E451" s="136" t="s">
        <v>11659</v>
      </c>
      <c r="F451" s="134" t="s">
        <v>413</v>
      </c>
      <c r="G451" s="131" t="s">
        <v>32</v>
      </c>
      <c r="H451" s="131" t="s">
        <v>27</v>
      </c>
      <c r="I451" s="135" t="s">
        <v>18</v>
      </c>
      <c r="J451" s="135" t="s">
        <v>27</v>
      </c>
      <c r="K451" s="132" t="s">
        <v>11642</v>
      </c>
      <c r="L451" s="123" t="s">
        <v>9850</v>
      </c>
      <c r="M451" s="124" t="s">
        <v>11660</v>
      </c>
      <c r="N451" s="123" t="s">
        <v>11661</v>
      </c>
      <c r="O451" s="125">
        <v>10.1</v>
      </c>
      <c r="P451" s="125"/>
      <c r="Q451" s="125" t="s">
        <v>10751</v>
      </c>
      <c r="R451" s="125">
        <f t="shared" si="11"/>
        <v>10.1</v>
      </c>
      <c r="S451" s="123" t="s">
        <v>9853</v>
      </c>
      <c r="T451" s="100">
        <v>22</v>
      </c>
      <c r="U451" s="120">
        <v>346</v>
      </c>
      <c r="V451" s="123" t="s">
        <v>10953</v>
      </c>
      <c r="W451" s="126"/>
    </row>
    <row r="452" spans="1:23" ht="75">
      <c r="A452" s="89" t="s">
        <v>143</v>
      </c>
      <c r="B452" s="119" t="s">
        <v>9638</v>
      </c>
      <c r="C452" s="131">
        <v>347</v>
      </c>
      <c r="D452" s="132" t="s">
        <v>11662</v>
      </c>
      <c r="E452" s="136" t="s">
        <v>11663</v>
      </c>
      <c r="F452" s="134" t="s">
        <v>11664</v>
      </c>
      <c r="G452" s="131" t="s">
        <v>32</v>
      </c>
      <c r="H452" s="131" t="s">
        <v>27</v>
      </c>
      <c r="I452" s="135" t="s">
        <v>18</v>
      </c>
      <c r="J452" s="135" t="s">
        <v>27</v>
      </c>
      <c r="K452" s="132" t="s">
        <v>11642</v>
      </c>
      <c r="L452" s="123" t="s">
        <v>9850</v>
      </c>
      <c r="M452" s="124" t="s">
        <v>11665</v>
      </c>
      <c r="N452" s="123" t="s">
        <v>11666</v>
      </c>
      <c r="O452" s="125">
        <v>37.6</v>
      </c>
      <c r="P452" s="125"/>
      <c r="Q452" s="125" t="s">
        <v>10751</v>
      </c>
      <c r="R452" s="125">
        <f t="shared" si="11"/>
        <v>37.6</v>
      </c>
      <c r="S452" s="123" t="s">
        <v>9853</v>
      </c>
      <c r="T452" s="100">
        <v>22</v>
      </c>
      <c r="U452" s="120">
        <v>347</v>
      </c>
      <c r="V452" s="123" t="s">
        <v>10953</v>
      </c>
      <c r="W452" s="126"/>
    </row>
    <row r="453" spans="1:23" ht="18.75">
      <c r="A453" s="89" t="s">
        <v>5390</v>
      </c>
      <c r="B453" s="121" t="s">
        <v>9526</v>
      </c>
      <c r="C453" s="120">
        <v>348</v>
      </c>
      <c r="D453" s="120" t="s">
        <v>11667</v>
      </c>
      <c r="E453" s="121" t="s">
        <v>11668</v>
      </c>
      <c r="F453" s="122" t="s">
        <v>11664</v>
      </c>
      <c r="G453" s="120" t="s">
        <v>32</v>
      </c>
      <c r="H453" s="120" t="s">
        <v>27</v>
      </c>
      <c r="I453" s="121" t="s">
        <v>18</v>
      </c>
      <c r="J453" s="121" t="s">
        <v>27</v>
      </c>
      <c r="K453" s="120" t="s">
        <v>11642</v>
      </c>
      <c r="L453" s="127" t="s">
        <v>9741</v>
      </c>
      <c r="M453" s="128" t="s">
        <v>11669</v>
      </c>
      <c r="N453" s="127" t="s">
        <v>11670</v>
      </c>
      <c r="O453" s="129">
        <v>120</v>
      </c>
      <c r="P453" s="129"/>
      <c r="Q453" s="125" t="s">
        <v>10751</v>
      </c>
      <c r="R453" s="129">
        <f t="shared" si="11"/>
        <v>120</v>
      </c>
      <c r="S453" s="127" t="s">
        <v>9672</v>
      </c>
      <c r="T453" s="100">
        <v>22</v>
      </c>
      <c r="U453" s="120">
        <v>348</v>
      </c>
      <c r="V453" s="127"/>
      <c r="W453" s="130"/>
    </row>
    <row r="454" spans="1:23" ht="300">
      <c r="A454" s="89" t="s">
        <v>143</v>
      </c>
      <c r="B454" s="119" t="s">
        <v>9638</v>
      </c>
      <c r="C454" s="120">
        <v>354</v>
      </c>
      <c r="D454" s="138" t="s">
        <v>11671</v>
      </c>
      <c r="E454" s="139" t="s">
        <v>11672</v>
      </c>
      <c r="F454" s="122" t="s">
        <v>11673</v>
      </c>
      <c r="G454" s="120" t="s">
        <v>59</v>
      </c>
      <c r="H454" s="120" t="s">
        <v>27</v>
      </c>
      <c r="I454" s="121" t="s">
        <v>34</v>
      </c>
      <c r="J454" s="121" t="s">
        <v>27</v>
      </c>
      <c r="K454" s="138" t="s">
        <v>11674</v>
      </c>
      <c r="L454" s="123" t="s">
        <v>9850</v>
      </c>
      <c r="M454" s="124" t="s">
        <v>11675</v>
      </c>
      <c r="N454" s="140" t="s">
        <v>11676</v>
      </c>
      <c r="O454" s="125">
        <v>645.70000000000005</v>
      </c>
      <c r="P454" s="125"/>
      <c r="Q454" s="125" t="s">
        <v>10751</v>
      </c>
      <c r="R454" s="125">
        <f t="shared" si="11"/>
        <v>645.70000000000005</v>
      </c>
      <c r="S454" s="123" t="s">
        <v>7328</v>
      </c>
      <c r="T454" s="100">
        <v>22</v>
      </c>
      <c r="U454" s="120">
        <v>354</v>
      </c>
      <c r="V454" s="123" t="s">
        <v>10953</v>
      </c>
      <c r="W454" s="126"/>
    </row>
    <row r="455" spans="1:23" ht="337.5">
      <c r="A455" s="89" t="s">
        <v>143</v>
      </c>
      <c r="B455" s="119" t="s">
        <v>9638</v>
      </c>
      <c r="C455" s="131">
        <v>355</v>
      </c>
      <c r="D455" s="138" t="s">
        <v>11677</v>
      </c>
      <c r="E455" s="136" t="s">
        <v>11678</v>
      </c>
      <c r="F455" s="134" t="s">
        <v>11679</v>
      </c>
      <c r="G455" s="131" t="s">
        <v>59</v>
      </c>
      <c r="H455" s="131" t="s">
        <v>27</v>
      </c>
      <c r="I455" s="135" t="s">
        <v>34</v>
      </c>
      <c r="J455" s="135" t="s">
        <v>27</v>
      </c>
      <c r="K455" s="132" t="s">
        <v>11674</v>
      </c>
      <c r="L455" s="123" t="s">
        <v>9850</v>
      </c>
      <c r="M455" s="124" t="s">
        <v>11680</v>
      </c>
      <c r="N455" s="140" t="s">
        <v>11681</v>
      </c>
      <c r="O455" s="125">
        <v>747.30000000000007</v>
      </c>
      <c r="P455" s="125"/>
      <c r="Q455" s="125" t="s">
        <v>10751</v>
      </c>
      <c r="R455" s="125">
        <f t="shared" si="11"/>
        <v>747.30000000000007</v>
      </c>
      <c r="S455" s="123" t="s">
        <v>7328</v>
      </c>
      <c r="T455" s="100">
        <v>22</v>
      </c>
      <c r="U455" s="120">
        <v>355</v>
      </c>
      <c r="V455" s="123" t="s">
        <v>10953</v>
      </c>
      <c r="W455" s="126"/>
    </row>
    <row r="456" spans="1:23" ht="300">
      <c r="A456" s="89" t="s">
        <v>143</v>
      </c>
      <c r="B456" s="119" t="s">
        <v>9638</v>
      </c>
      <c r="C456" s="120">
        <v>357</v>
      </c>
      <c r="D456" s="138" t="s">
        <v>11682</v>
      </c>
      <c r="E456" s="139" t="s">
        <v>11683</v>
      </c>
      <c r="F456" s="122" t="s">
        <v>11684</v>
      </c>
      <c r="G456" s="120" t="s">
        <v>59</v>
      </c>
      <c r="H456" s="120" t="s">
        <v>27</v>
      </c>
      <c r="I456" s="121" t="s">
        <v>34</v>
      </c>
      <c r="J456" s="121" t="s">
        <v>27</v>
      </c>
      <c r="K456" s="138" t="s">
        <v>11674</v>
      </c>
      <c r="L456" s="123" t="s">
        <v>9850</v>
      </c>
      <c r="M456" s="124" t="s">
        <v>11685</v>
      </c>
      <c r="N456" s="140" t="s">
        <v>11686</v>
      </c>
      <c r="O456" s="125">
        <v>749.1</v>
      </c>
      <c r="P456" s="125"/>
      <c r="Q456" s="125" t="s">
        <v>10751</v>
      </c>
      <c r="R456" s="125">
        <f t="shared" ref="R456:R519" si="12">O456*H456</f>
        <v>749.1</v>
      </c>
      <c r="S456" s="123" t="s">
        <v>7328</v>
      </c>
      <c r="T456" s="100">
        <v>22</v>
      </c>
      <c r="U456" s="120">
        <v>357</v>
      </c>
      <c r="V456" s="123" t="s">
        <v>10953</v>
      </c>
      <c r="W456" s="126"/>
    </row>
    <row r="457" spans="1:23" ht="409.5">
      <c r="A457" s="89" t="s">
        <v>143</v>
      </c>
      <c r="B457" s="119" t="s">
        <v>9638</v>
      </c>
      <c r="C457" s="131">
        <v>358</v>
      </c>
      <c r="D457" s="138" t="s">
        <v>11687</v>
      </c>
      <c r="E457" s="136" t="s">
        <v>11688</v>
      </c>
      <c r="F457" s="134" t="s">
        <v>11689</v>
      </c>
      <c r="G457" s="131" t="s">
        <v>59</v>
      </c>
      <c r="H457" s="131" t="s">
        <v>27</v>
      </c>
      <c r="I457" s="135" t="s">
        <v>34</v>
      </c>
      <c r="J457" s="135" t="s">
        <v>27</v>
      </c>
      <c r="K457" s="132" t="s">
        <v>11674</v>
      </c>
      <c r="L457" s="123" t="s">
        <v>9850</v>
      </c>
      <c r="M457" s="124" t="s">
        <v>11690</v>
      </c>
      <c r="N457" s="140" t="s">
        <v>11691</v>
      </c>
      <c r="O457" s="125">
        <v>949</v>
      </c>
      <c r="P457" s="125"/>
      <c r="Q457" s="125" t="s">
        <v>10751</v>
      </c>
      <c r="R457" s="125">
        <f t="shared" si="12"/>
        <v>949</v>
      </c>
      <c r="S457" s="123" t="s">
        <v>7328</v>
      </c>
      <c r="T457" s="100">
        <v>22</v>
      </c>
      <c r="U457" s="120">
        <v>358</v>
      </c>
      <c r="V457" s="123" t="s">
        <v>10953</v>
      </c>
      <c r="W457" s="126"/>
    </row>
    <row r="458" spans="1:23" ht="131.25">
      <c r="A458" s="89" t="s">
        <v>143</v>
      </c>
      <c r="B458" s="137" t="s">
        <v>9638</v>
      </c>
      <c r="C458" s="138">
        <v>359</v>
      </c>
      <c r="D458" s="138" t="s">
        <v>11692</v>
      </c>
      <c r="E458" s="139" t="s">
        <v>11693</v>
      </c>
      <c r="F458" s="122" t="s">
        <v>11694</v>
      </c>
      <c r="G458" s="138" t="s">
        <v>59</v>
      </c>
      <c r="H458" s="138" t="s">
        <v>27</v>
      </c>
      <c r="I458" s="139" t="s">
        <v>34</v>
      </c>
      <c r="J458" s="139" t="s">
        <v>27</v>
      </c>
      <c r="K458" s="138" t="s">
        <v>11674</v>
      </c>
      <c r="L458" s="140" t="s">
        <v>9850</v>
      </c>
      <c r="M458" s="141" t="s">
        <v>11695</v>
      </c>
      <c r="N458" s="140" t="s">
        <v>11696</v>
      </c>
      <c r="O458" s="142">
        <v>349.5</v>
      </c>
      <c r="P458" s="142"/>
      <c r="Q458" s="125" t="s">
        <v>10751</v>
      </c>
      <c r="R458" s="142">
        <f t="shared" si="12"/>
        <v>349.5</v>
      </c>
      <c r="S458" s="140" t="s">
        <v>7328</v>
      </c>
      <c r="T458" s="100">
        <v>22</v>
      </c>
      <c r="U458" s="138">
        <v>359</v>
      </c>
      <c r="V458" s="140" t="s">
        <v>10953</v>
      </c>
      <c r="W458" s="143"/>
    </row>
    <row r="459" spans="1:23" ht="262.5">
      <c r="A459" s="89" t="s">
        <v>143</v>
      </c>
      <c r="B459" s="119" t="s">
        <v>9638</v>
      </c>
      <c r="C459" s="131">
        <v>360</v>
      </c>
      <c r="D459" s="138" t="s">
        <v>11697</v>
      </c>
      <c r="E459" s="136" t="s">
        <v>11698</v>
      </c>
      <c r="F459" s="134" t="s">
        <v>11694</v>
      </c>
      <c r="G459" s="131" t="s">
        <v>59</v>
      </c>
      <c r="H459" s="131" t="s">
        <v>27</v>
      </c>
      <c r="I459" s="135" t="s">
        <v>34</v>
      </c>
      <c r="J459" s="135" t="s">
        <v>27</v>
      </c>
      <c r="K459" s="132" t="s">
        <v>11674</v>
      </c>
      <c r="L459" s="123" t="s">
        <v>9850</v>
      </c>
      <c r="M459" s="124" t="s">
        <v>11699</v>
      </c>
      <c r="N459" s="140" t="s">
        <v>11700</v>
      </c>
      <c r="O459" s="125">
        <v>587.80000000000007</v>
      </c>
      <c r="P459" s="125"/>
      <c r="Q459" s="125" t="s">
        <v>10751</v>
      </c>
      <c r="R459" s="125">
        <f t="shared" si="12"/>
        <v>587.80000000000007</v>
      </c>
      <c r="S459" s="123" t="s">
        <v>7328</v>
      </c>
      <c r="T459" s="100">
        <v>22</v>
      </c>
      <c r="U459" s="120">
        <v>360</v>
      </c>
      <c r="V459" s="123" t="s">
        <v>10953</v>
      </c>
      <c r="W459" s="126"/>
    </row>
    <row r="460" spans="1:23" ht="75">
      <c r="A460" s="89" t="s">
        <v>143</v>
      </c>
      <c r="B460" s="119" t="s">
        <v>9638</v>
      </c>
      <c r="C460" s="120">
        <v>361</v>
      </c>
      <c r="D460" s="138" t="s">
        <v>11701</v>
      </c>
      <c r="E460" s="139" t="s">
        <v>11702</v>
      </c>
      <c r="F460" s="122" t="s">
        <v>10989</v>
      </c>
      <c r="G460" s="120" t="s">
        <v>32</v>
      </c>
      <c r="H460" s="120" t="s">
        <v>27</v>
      </c>
      <c r="I460" s="121" t="s">
        <v>18</v>
      </c>
      <c r="J460" s="121" t="s">
        <v>27</v>
      </c>
      <c r="K460" s="138" t="s">
        <v>11674</v>
      </c>
      <c r="L460" s="123" t="s">
        <v>9850</v>
      </c>
      <c r="M460" s="124" t="s">
        <v>11703</v>
      </c>
      <c r="N460" s="123" t="s">
        <v>11704</v>
      </c>
      <c r="O460" s="125">
        <v>98.1</v>
      </c>
      <c r="P460" s="125"/>
      <c r="Q460" s="125" t="s">
        <v>10751</v>
      </c>
      <c r="R460" s="125">
        <f t="shared" si="12"/>
        <v>98.1</v>
      </c>
      <c r="S460" s="123" t="s">
        <v>10168</v>
      </c>
      <c r="T460" s="100">
        <v>22</v>
      </c>
      <c r="U460" s="120">
        <v>361</v>
      </c>
      <c r="V460" s="123" t="s">
        <v>9854</v>
      </c>
      <c r="W460" s="126"/>
    </row>
    <row r="461" spans="1:23" ht="56.25">
      <c r="A461" s="89" t="s">
        <v>10885</v>
      </c>
      <c r="B461" s="119" t="s">
        <v>10886</v>
      </c>
      <c r="C461" s="120">
        <v>363</v>
      </c>
      <c r="D461" s="120" t="s">
        <v>9422</v>
      </c>
      <c r="E461" s="121" t="s">
        <v>11705</v>
      </c>
      <c r="F461" s="122" t="s">
        <v>11706</v>
      </c>
      <c r="G461" s="120" t="s">
        <v>421</v>
      </c>
      <c r="H461" s="120" t="s">
        <v>27</v>
      </c>
      <c r="I461" s="121" t="s">
        <v>18</v>
      </c>
      <c r="J461" s="121" t="s">
        <v>27</v>
      </c>
      <c r="K461" s="120" t="s">
        <v>11674</v>
      </c>
      <c r="L461" s="123" t="s">
        <v>11007</v>
      </c>
      <c r="M461" s="124" t="s">
        <v>9424</v>
      </c>
      <c r="N461" s="123" t="s">
        <v>11707</v>
      </c>
      <c r="O461" s="125">
        <v>35</v>
      </c>
      <c r="P461" s="125"/>
      <c r="Q461" s="125" t="s">
        <v>10751</v>
      </c>
      <c r="R461" s="125">
        <f t="shared" si="12"/>
        <v>35</v>
      </c>
      <c r="S461" s="123" t="s">
        <v>11252</v>
      </c>
      <c r="T461" s="100">
        <v>22</v>
      </c>
      <c r="U461" s="120">
        <v>363</v>
      </c>
      <c r="V461" s="123"/>
      <c r="W461" s="126"/>
    </row>
    <row r="462" spans="1:23" ht="56.25">
      <c r="A462" s="89" t="s">
        <v>10885</v>
      </c>
      <c r="B462" s="119" t="s">
        <v>10886</v>
      </c>
      <c r="C462" s="120">
        <v>365</v>
      </c>
      <c r="D462" s="120" t="s">
        <v>11708</v>
      </c>
      <c r="E462" s="121" t="s">
        <v>11709</v>
      </c>
      <c r="F462" s="122" t="s">
        <v>2005</v>
      </c>
      <c r="G462" s="120" t="s">
        <v>32</v>
      </c>
      <c r="H462" s="120" t="s">
        <v>27</v>
      </c>
      <c r="I462" s="121" t="s">
        <v>18</v>
      </c>
      <c r="J462" s="121" t="s">
        <v>27</v>
      </c>
      <c r="K462" s="120" t="s">
        <v>11674</v>
      </c>
      <c r="L462" s="123" t="s">
        <v>11007</v>
      </c>
      <c r="M462" s="124" t="s">
        <v>11710</v>
      </c>
      <c r="N462" s="123" t="s">
        <v>11711</v>
      </c>
      <c r="O462" s="125">
        <v>53.6</v>
      </c>
      <c r="P462" s="125"/>
      <c r="Q462" s="125" t="s">
        <v>10751</v>
      </c>
      <c r="R462" s="125">
        <f t="shared" si="12"/>
        <v>53.6</v>
      </c>
      <c r="S462" s="123" t="s">
        <v>11547</v>
      </c>
      <c r="T462" s="100">
        <v>22</v>
      </c>
      <c r="U462" s="120">
        <v>365</v>
      </c>
      <c r="V462" s="123" t="s">
        <v>11712</v>
      </c>
      <c r="W462" s="126"/>
    </row>
    <row r="463" spans="1:23" ht="75">
      <c r="A463" s="89" t="s">
        <v>143</v>
      </c>
      <c r="B463" s="119" t="s">
        <v>9638</v>
      </c>
      <c r="C463" s="131">
        <v>366</v>
      </c>
      <c r="D463" s="132" t="s">
        <v>11713</v>
      </c>
      <c r="E463" s="136" t="s">
        <v>11714</v>
      </c>
      <c r="F463" s="134" t="s">
        <v>11715</v>
      </c>
      <c r="G463" s="131" t="s">
        <v>59</v>
      </c>
      <c r="H463" s="131" t="s">
        <v>27</v>
      </c>
      <c r="I463" s="135" t="s">
        <v>18</v>
      </c>
      <c r="J463" s="135" t="s">
        <v>27</v>
      </c>
      <c r="K463" s="132" t="s">
        <v>11674</v>
      </c>
      <c r="L463" s="123" t="s">
        <v>11041</v>
      </c>
      <c r="M463" s="124" t="s">
        <v>11716</v>
      </c>
      <c r="N463" s="123" t="s">
        <v>11717</v>
      </c>
      <c r="O463" s="125">
        <v>55.9</v>
      </c>
      <c r="P463" s="125"/>
      <c r="Q463" s="125" t="s">
        <v>10751</v>
      </c>
      <c r="R463" s="125">
        <f t="shared" si="12"/>
        <v>55.9</v>
      </c>
      <c r="S463" s="123" t="s">
        <v>10168</v>
      </c>
      <c r="T463" s="100">
        <v>22</v>
      </c>
      <c r="U463" s="120">
        <v>366</v>
      </c>
      <c r="V463" s="123" t="s">
        <v>9854</v>
      </c>
      <c r="W463" s="126"/>
    </row>
    <row r="464" spans="1:23" ht="75">
      <c r="A464" s="89" t="s">
        <v>143</v>
      </c>
      <c r="B464" s="119" t="s">
        <v>9638</v>
      </c>
      <c r="C464" s="120">
        <v>367</v>
      </c>
      <c r="D464" s="138" t="s">
        <v>11718</v>
      </c>
      <c r="E464" s="139" t="s">
        <v>11719</v>
      </c>
      <c r="F464" s="122" t="s">
        <v>2008</v>
      </c>
      <c r="G464" s="120" t="s">
        <v>421</v>
      </c>
      <c r="H464" s="120" t="s">
        <v>16</v>
      </c>
      <c r="I464" s="121" t="s">
        <v>18</v>
      </c>
      <c r="J464" s="121" t="s">
        <v>16</v>
      </c>
      <c r="K464" s="138" t="s">
        <v>11674</v>
      </c>
      <c r="L464" s="123" t="s">
        <v>9850</v>
      </c>
      <c r="M464" s="124" t="s">
        <v>11720</v>
      </c>
      <c r="N464" s="123" t="s">
        <v>11721</v>
      </c>
      <c r="O464" s="125">
        <v>24.400000000000002</v>
      </c>
      <c r="P464" s="125"/>
      <c r="Q464" s="125" t="s">
        <v>10751</v>
      </c>
      <c r="R464" s="125">
        <f t="shared" si="12"/>
        <v>48.800000000000004</v>
      </c>
      <c r="S464" s="123" t="s">
        <v>10168</v>
      </c>
      <c r="T464" s="100">
        <v>22</v>
      </c>
      <c r="U464" s="120">
        <v>367</v>
      </c>
      <c r="V464" s="123" t="s">
        <v>9854</v>
      </c>
      <c r="W464" s="126"/>
    </row>
    <row r="465" spans="1:23" ht="75">
      <c r="A465" s="89" t="s">
        <v>143</v>
      </c>
      <c r="B465" s="119" t="s">
        <v>9638</v>
      </c>
      <c r="C465" s="131">
        <v>368</v>
      </c>
      <c r="D465" s="132" t="s">
        <v>11722</v>
      </c>
      <c r="E465" s="136" t="s">
        <v>11723</v>
      </c>
      <c r="F465" s="134" t="s">
        <v>11724</v>
      </c>
      <c r="G465" s="131" t="s">
        <v>421</v>
      </c>
      <c r="H465" s="131" t="s">
        <v>27</v>
      </c>
      <c r="I465" s="135" t="s">
        <v>18</v>
      </c>
      <c r="J465" s="135" t="s">
        <v>27</v>
      </c>
      <c r="K465" s="132" t="s">
        <v>11674</v>
      </c>
      <c r="L465" s="123" t="s">
        <v>9850</v>
      </c>
      <c r="M465" s="124" t="s">
        <v>11725</v>
      </c>
      <c r="N465" s="123" t="s">
        <v>11726</v>
      </c>
      <c r="O465" s="125">
        <v>16.600000000000001</v>
      </c>
      <c r="P465" s="125"/>
      <c r="Q465" s="125" t="s">
        <v>10751</v>
      </c>
      <c r="R465" s="125">
        <f t="shared" si="12"/>
        <v>16.600000000000001</v>
      </c>
      <c r="S465" s="123" t="s">
        <v>10168</v>
      </c>
      <c r="T465" s="100">
        <v>22</v>
      </c>
      <c r="U465" s="120">
        <v>368</v>
      </c>
      <c r="V465" s="123" t="s">
        <v>9854</v>
      </c>
      <c r="W465" s="126"/>
    </row>
    <row r="466" spans="1:23" ht="75">
      <c r="A466" s="89" t="s">
        <v>143</v>
      </c>
      <c r="B466" s="119" t="s">
        <v>9638</v>
      </c>
      <c r="C466" s="131">
        <v>369</v>
      </c>
      <c r="D466" s="132" t="s">
        <v>11727</v>
      </c>
      <c r="E466" s="136" t="s">
        <v>11728</v>
      </c>
      <c r="F466" s="134" t="s">
        <v>11006</v>
      </c>
      <c r="G466" s="131" t="s">
        <v>421</v>
      </c>
      <c r="H466" s="131" t="s">
        <v>27</v>
      </c>
      <c r="I466" s="135" t="s">
        <v>18</v>
      </c>
      <c r="J466" s="135" t="s">
        <v>27</v>
      </c>
      <c r="K466" s="132" t="s">
        <v>11674</v>
      </c>
      <c r="L466" s="123" t="s">
        <v>9850</v>
      </c>
      <c r="M466" s="124" t="s">
        <v>11729</v>
      </c>
      <c r="N466" s="123" t="s">
        <v>11730</v>
      </c>
      <c r="O466" s="125">
        <v>27.3</v>
      </c>
      <c r="P466" s="125"/>
      <c r="Q466" s="125" t="s">
        <v>10751</v>
      </c>
      <c r="R466" s="125">
        <f t="shared" si="12"/>
        <v>27.3</v>
      </c>
      <c r="S466" s="123" t="s">
        <v>10168</v>
      </c>
      <c r="T466" s="100">
        <v>22</v>
      </c>
      <c r="U466" s="120">
        <v>369</v>
      </c>
      <c r="V466" s="123" t="s">
        <v>9854</v>
      </c>
      <c r="W466" s="126"/>
    </row>
    <row r="467" spans="1:23" ht="75">
      <c r="A467" s="89" t="s">
        <v>143</v>
      </c>
      <c r="B467" s="119" t="s">
        <v>9638</v>
      </c>
      <c r="C467" s="131">
        <v>370</v>
      </c>
      <c r="D467" s="132" t="s">
        <v>11731</v>
      </c>
      <c r="E467" s="136" t="s">
        <v>11732</v>
      </c>
      <c r="F467" s="134" t="s">
        <v>5578</v>
      </c>
      <c r="G467" s="131" t="s">
        <v>421</v>
      </c>
      <c r="H467" s="131" t="s">
        <v>27</v>
      </c>
      <c r="I467" s="135" t="s">
        <v>18</v>
      </c>
      <c r="J467" s="135" t="s">
        <v>27</v>
      </c>
      <c r="K467" s="132" t="s">
        <v>11674</v>
      </c>
      <c r="L467" s="123" t="s">
        <v>9850</v>
      </c>
      <c r="M467" s="124" t="s">
        <v>11733</v>
      </c>
      <c r="N467" s="123" t="s">
        <v>11734</v>
      </c>
      <c r="O467" s="125">
        <v>159.69999999999999</v>
      </c>
      <c r="P467" s="125"/>
      <c r="Q467" s="125" t="s">
        <v>10751</v>
      </c>
      <c r="R467" s="125">
        <f t="shared" si="12"/>
        <v>159.69999999999999</v>
      </c>
      <c r="S467" s="123" t="s">
        <v>7328</v>
      </c>
      <c r="T467" s="100">
        <v>22</v>
      </c>
      <c r="U467" s="120">
        <v>370</v>
      </c>
      <c r="V467" s="123" t="s">
        <v>9854</v>
      </c>
      <c r="W467" s="126"/>
    </row>
    <row r="468" spans="1:23" ht="18.75">
      <c r="A468" s="89" t="s">
        <v>11735</v>
      </c>
      <c r="B468" s="119" t="s">
        <v>11736</v>
      </c>
      <c r="C468" s="120">
        <v>371</v>
      </c>
      <c r="D468" s="120" t="s">
        <v>11737</v>
      </c>
      <c r="E468" s="121" t="s">
        <v>11738</v>
      </c>
      <c r="F468" s="122" t="s">
        <v>2008</v>
      </c>
      <c r="G468" s="120" t="s">
        <v>421</v>
      </c>
      <c r="H468" s="120" t="s">
        <v>27</v>
      </c>
      <c r="I468" s="121" t="s">
        <v>18</v>
      </c>
      <c r="J468" s="121" t="s">
        <v>27</v>
      </c>
      <c r="K468" s="120" t="s">
        <v>11674</v>
      </c>
      <c r="L468" s="123" t="s">
        <v>11739</v>
      </c>
      <c r="M468" s="124" t="s">
        <v>11740</v>
      </c>
      <c r="N468" s="123" t="s">
        <v>11741</v>
      </c>
      <c r="O468" s="125">
        <v>200</v>
      </c>
      <c r="P468" s="125"/>
      <c r="Q468" s="125" t="s">
        <v>10751</v>
      </c>
      <c r="R468" s="125">
        <f t="shared" si="12"/>
        <v>200</v>
      </c>
      <c r="S468" s="123" t="s">
        <v>7328</v>
      </c>
      <c r="T468" s="100">
        <v>22</v>
      </c>
      <c r="U468" s="120">
        <v>371</v>
      </c>
      <c r="V468" s="123"/>
      <c r="W468" s="126"/>
    </row>
    <row r="469" spans="1:23" ht="75">
      <c r="A469" s="89" t="s">
        <v>143</v>
      </c>
      <c r="B469" s="119" t="s">
        <v>9638</v>
      </c>
      <c r="C469" s="131">
        <v>372</v>
      </c>
      <c r="D469" s="132" t="s">
        <v>11742</v>
      </c>
      <c r="E469" s="136" t="s">
        <v>11743</v>
      </c>
      <c r="F469" s="134" t="s">
        <v>22</v>
      </c>
      <c r="G469" s="131" t="s">
        <v>421</v>
      </c>
      <c r="H469" s="131" t="s">
        <v>27</v>
      </c>
      <c r="I469" s="135" t="s">
        <v>18</v>
      </c>
      <c r="J469" s="135" t="s">
        <v>27</v>
      </c>
      <c r="K469" s="132" t="s">
        <v>11674</v>
      </c>
      <c r="L469" s="123" t="s">
        <v>9850</v>
      </c>
      <c r="M469" s="124" t="s">
        <v>11744</v>
      </c>
      <c r="N469" s="123" t="s">
        <v>11745</v>
      </c>
      <c r="O469" s="125">
        <v>453.70000000000005</v>
      </c>
      <c r="P469" s="125"/>
      <c r="Q469" s="125" t="s">
        <v>10751</v>
      </c>
      <c r="R469" s="125">
        <f t="shared" si="12"/>
        <v>453.70000000000005</v>
      </c>
      <c r="S469" s="123" t="s">
        <v>7328</v>
      </c>
      <c r="T469" s="100">
        <v>22</v>
      </c>
      <c r="U469" s="120">
        <v>372</v>
      </c>
      <c r="V469" s="123" t="s">
        <v>9854</v>
      </c>
      <c r="W469" s="126"/>
    </row>
    <row r="470" spans="1:23" ht="75">
      <c r="A470" s="89" t="s">
        <v>143</v>
      </c>
      <c r="B470" s="119" t="s">
        <v>9638</v>
      </c>
      <c r="C470" s="120">
        <v>373</v>
      </c>
      <c r="D470" s="138" t="s">
        <v>11746</v>
      </c>
      <c r="E470" s="139" t="s">
        <v>11747</v>
      </c>
      <c r="F470" s="122" t="s">
        <v>11715</v>
      </c>
      <c r="G470" s="120" t="s">
        <v>421</v>
      </c>
      <c r="H470" s="120" t="s">
        <v>27</v>
      </c>
      <c r="I470" s="121" t="s">
        <v>18</v>
      </c>
      <c r="J470" s="121" t="s">
        <v>27</v>
      </c>
      <c r="K470" s="138" t="s">
        <v>11674</v>
      </c>
      <c r="L470" s="123" t="s">
        <v>9850</v>
      </c>
      <c r="M470" s="124" t="s">
        <v>11748</v>
      </c>
      <c r="N470" s="123" t="s">
        <v>11749</v>
      </c>
      <c r="O470" s="125">
        <v>20.5</v>
      </c>
      <c r="P470" s="125"/>
      <c r="Q470" s="125" t="s">
        <v>10751</v>
      </c>
      <c r="R470" s="125">
        <f t="shared" si="12"/>
        <v>20.5</v>
      </c>
      <c r="S470" s="123" t="s">
        <v>7328</v>
      </c>
      <c r="T470" s="100">
        <v>22</v>
      </c>
      <c r="U470" s="120">
        <v>373</v>
      </c>
      <c r="V470" s="123" t="s">
        <v>9854</v>
      </c>
      <c r="W470" s="126"/>
    </row>
    <row r="471" spans="1:23" ht="18.75">
      <c r="A471" s="89" t="s">
        <v>3519</v>
      </c>
      <c r="B471" s="119" t="s">
        <v>11524</v>
      </c>
      <c r="C471" s="120">
        <v>374</v>
      </c>
      <c r="D471" s="120" t="s">
        <v>11750</v>
      </c>
      <c r="E471" s="121" t="s">
        <v>11751</v>
      </c>
      <c r="F471" s="122" t="s">
        <v>22</v>
      </c>
      <c r="G471" s="120" t="s">
        <v>421</v>
      </c>
      <c r="H471" s="120" t="s">
        <v>27</v>
      </c>
      <c r="I471" s="121" t="s">
        <v>18</v>
      </c>
      <c r="J471" s="121" t="s">
        <v>27</v>
      </c>
      <c r="K471" s="120" t="s">
        <v>11674</v>
      </c>
      <c r="L471" s="123" t="s">
        <v>9507</v>
      </c>
      <c r="M471" s="124" t="s">
        <v>11752</v>
      </c>
      <c r="N471" s="123" t="s">
        <v>11753</v>
      </c>
      <c r="O471" s="125">
        <v>63.7</v>
      </c>
      <c r="P471" s="125"/>
      <c r="Q471" s="125" t="s">
        <v>10751</v>
      </c>
      <c r="R471" s="125">
        <f t="shared" si="12"/>
        <v>63.7</v>
      </c>
      <c r="S471" s="123" t="s">
        <v>11754</v>
      </c>
      <c r="T471" s="100">
        <v>22</v>
      </c>
      <c r="U471" s="120">
        <v>374</v>
      </c>
      <c r="V471" s="123"/>
      <c r="W471" s="126"/>
    </row>
    <row r="472" spans="1:23" ht="75">
      <c r="A472" s="89" t="s">
        <v>143</v>
      </c>
      <c r="B472" s="119" t="s">
        <v>9638</v>
      </c>
      <c r="C472" s="131">
        <v>376</v>
      </c>
      <c r="D472" s="132" t="s">
        <v>11755</v>
      </c>
      <c r="E472" s="136" t="s">
        <v>11756</v>
      </c>
      <c r="F472" s="134" t="s">
        <v>2008</v>
      </c>
      <c r="G472" s="131" t="s">
        <v>421</v>
      </c>
      <c r="H472" s="131" t="s">
        <v>27</v>
      </c>
      <c r="I472" s="135" t="s">
        <v>18</v>
      </c>
      <c r="J472" s="135" t="s">
        <v>27</v>
      </c>
      <c r="K472" s="132" t="s">
        <v>11674</v>
      </c>
      <c r="L472" s="123" t="s">
        <v>11041</v>
      </c>
      <c r="M472" s="124" t="s">
        <v>11757</v>
      </c>
      <c r="N472" s="123" t="s">
        <v>11758</v>
      </c>
      <c r="O472" s="125">
        <v>47.6</v>
      </c>
      <c r="P472" s="125"/>
      <c r="Q472" s="125" t="s">
        <v>10751</v>
      </c>
      <c r="R472" s="125">
        <f t="shared" si="12"/>
        <v>47.6</v>
      </c>
      <c r="S472" s="123" t="s">
        <v>7328</v>
      </c>
      <c r="T472" s="100">
        <v>22</v>
      </c>
      <c r="U472" s="120">
        <v>376</v>
      </c>
      <c r="V472" s="123" t="s">
        <v>9854</v>
      </c>
      <c r="W472" s="126"/>
    </row>
    <row r="473" spans="1:23" ht="75">
      <c r="A473" s="89" t="s">
        <v>143</v>
      </c>
      <c r="B473" s="119" t="s">
        <v>9638</v>
      </c>
      <c r="C473" s="120">
        <v>377</v>
      </c>
      <c r="D473" s="138" t="s">
        <v>11759</v>
      </c>
      <c r="E473" s="139" t="s">
        <v>11760</v>
      </c>
      <c r="F473" s="122" t="s">
        <v>2008</v>
      </c>
      <c r="G473" s="120" t="s">
        <v>421</v>
      </c>
      <c r="H473" s="120" t="s">
        <v>16</v>
      </c>
      <c r="I473" s="121" t="s">
        <v>18</v>
      </c>
      <c r="J473" s="121" t="s">
        <v>16</v>
      </c>
      <c r="K473" s="138" t="s">
        <v>11674</v>
      </c>
      <c r="L473" s="123" t="s">
        <v>11041</v>
      </c>
      <c r="M473" s="124" t="s">
        <v>11761</v>
      </c>
      <c r="N473" s="123" t="s">
        <v>11762</v>
      </c>
      <c r="O473" s="125">
        <v>59.4</v>
      </c>
      <c r="P473" s="125"/>
      <c r="Q473" s="125" t="s">
        <v>10751</v>
      </c>
      <c r="R473" s="125">
        <f t="shared" si="12"/>
        <v>118.8</v>
      </c>
      <c r="S473" s="123" t="s">
        <v>7328</v>
      </c>
      <c r="T473" s="100">
        <v>22</v>
      </c>
      <c r="U473" s="120">
        <v>377</v>
      </c>
      <c r="V473" s="123" t="s">
        <v>9854</v>
      </c>
      <c r="W473" s="126"/>
    </row>
    <row r="474" spans="1:23" ht="18.75">
      <c r="A474" s="89" t="s">
        <v>10885</v>
      </c>
      <c r="B474" s="119" t="s">
        <v>10886</v>
      </c>
      <c r="C474" s="120">
        <v>378</v>
      </c>
      <c r="D474" s="120" t="s">
        <v>11763</v>
      </c>
      <c r="E474" s="121" t="s">
        <v>11764</v>
      </c>
      <c r="F474" s="122" t="s">
        <v>2008</v>
      </c>
      <c r="G474" s="120" t="s">
        <v>421</v>
      </c>
      <c r="H474" s="120" t="s">
        <v>27</v>
      </c>
      <c r="I474" s="121" t="s">
        <v>18</v>
      </c>
      <c r="J474" s="121" t="s">
        <v>27</v>
      </c>
      <c r="K474" s="120" t="s">
        <v>11674</v>
      </c>
      <c r="L474" s="123" t="s">
        <v>11007</v>
      </c>
      <c r="M474" s="124" t="s">
        <v>11765</v>
      </c>
      <c r="N474" s="123" t="s">
        <v>11766</v>
      </c>
      <c r="O474" s="125">
        <v>371</v>
      </c>
      <c r="P474" s="125"/>
      <c r="Q474" s="125" t="s">
        <v>10751</v>
      </c>
      <c r="R474" s="125">
        <f t="shared" si="12"/>
        <v>371</v>
      </c>
      <c r="S474" s="123" t="s">
        <v>11767</v>
      </c>
      <c r="T474" s="100">
        <v>22</v>
      </c>
      <c r="U474" s="120">
        <v>378</v>
      </c>
      <c r="V474" s="123"/>
      <c r="W474" s="126"/>
    </row>
    <row r="475" spans="1:23" ht="18.75">
      <c r="A475" s="89" t="s">
        <v>3519</v>
      </c>
      <c r="B475" s="119" t="s">
        <v>11524</v>
      </c>
      <c r="C475" s="120">
        <v>379</v>
      </c>
      <c r="D475" s="120" t="s">
        <v>11768</v>
      </c>
      <c r="E475" s="121" t="s">
        <v>11769</v>
      </c>
      <c r="F475" s="122" t="s">
        <v>10989</v>
      </c>
      <c r="G475" s="120" t="s">
        <v>421</v>
      </c>
      <c r="H475" s="120" t="s">
        <v>27</v>
      </c>
      <c r="I475" s="121" t="s">
        <v>18</v>
      </c>
      <c r="J475" s="121" t="s">
        <v>27</v>
      </c>
      <c r="K475" s="120" t="s">
        <v>11674</v>
      </c>
      <c r="L475" s="123" t="s">
        <v>9507</v>
      </c>
      <c r="M475" s="124" t="s">
        <v>11770</v>
      </c>
      <c r="N475" s="123" t="s">
        <v>11771</v>
      </c>
      <c r="O475" s="125">
        <v>79.8</v>
      </c>
      <c r="P475" s="125"/>
      <c r="Q475" s="125" t="s">
        <v>10751</v>
      </c>
      <c r="R475" s="125">
        <f t="shared" si="12"/>
        <v>79.8</v>
      </c>
      <c r="S475" s="123" t="s">
        <v>11754</v>
      </c>
      <c r="T475" s="100">
        <v>22</v>
      </c>
      <c r="U475" s="120">
        <v>379</v>
      </c>
      <c r="V475" s="123"/>
      <c r="W475" s="126"/>
    </row>
    <row r="476" spans="1:23" ht="18.75">
      <c r="A476" s="89" t="s">
        <v>7186</v>
      </c>
      <c r="B476" s="119" t="s">
        <v>8754</v>
      </c>
      <c r="C476" s="120">
        <v>380</v>
      </c>
      <c r="D476" s="120" t="s">
        <v>11772</v>
      </c>
      <c r="E476" s="121" t="s">
        <v>11773</v>
      </c>
      <c r="F476" s="122" t="s">
        <v>2008</v>
      </c>
      <c r="G476" s="120" t="s">
        <v>421</v>
      </c>
      <c r="H476" s="120" t="s">
        <v>16</v>
      </c>
      <c r="I476" s="121" t="s">
        <v>18</v>
      </c>
      <c r="J476" s="121" t="s">
        <v>16</v>
      </c>
      <c r="K476" s="120" t="s">
        <v>11674</v>
      </c>
      <c r="L476" s="123" t="s">
        <v>9507</v>
      </c>
      <c r="M476" s="124" t="s">
        <v>11774</v>
      </c>
      <c r="N476" s="123" t="s">
        <v>11775</v>
      </c>
      <c r="O476" s="125">
        <v>50.46</v>
      </c>
      <c r="P476" s="125"/>
      <c r="Q476" s="125" t="s">
        <v>10751</v>
      </c>
      <c r="R476" s="125">
        <f t="shared" si="12"/>
        <v>100.92</v>
      </c>
      <c r="S476" s="123" t="s">
        <v>11776</v>
      </c>
      <c r="T476" s="100">
        <v>22</v>
      </c>
      <c r="U476" s="120">
        <v>380</v>
      </c>
      <c r="V476" s="123" t="s">
        <v>10753</v>
      </c>
      <c r="W476" s="126"/>
    </row>
    <row r="477" spans="1:23" ht="75">
      <c r="A477" s="89" t="s">
        <v>143</v>
      </c>
      <c r="B477" s="119" t="s">
        <v>9638</v>
      </c>
      <c r="C477" s="120">
        <v>381</v>
      </c>
      <c r="D477" s="138" t="s">
        <v>11777</v>
      </c>
      <c r="E477" s="139" t="s">
        <v>11778</v>
      </c>
      <c r="F477" s="122" t="s">
        <v>2008</v>
      </c>
      <c r="G477" s="120" t="s">
        <v>421</v>
      </c>
      <c r="H477" s="120" t="s">
        <v>16</v>
      </c>
      <c r="I477" s="121" t="s">
        <v>18</v>
      </c>
      <c r="J477" s="121" t="s">
        <v>16</v>
      </c>
      <c r="K477" s="138" t="s">
        <v>11674</v>
      </c>
      <c r="L477" s="123" t="s">
        <v>9850</v>
      </c>
      <c r="M477" s="124" t="s">
        <v>11779</v>
      </c>
      <c r="N477" s="123" t="s">
        <v>11780</v>
      </c>
      <c r="O477" s="125">
        <v>22.400000000000002</v>
      </c>
      <c r="P477" s="125"/>
      <c r="Q477" s="125" t="s">
        <v>10751</v>
      </c>
      <c r="R477" s="125">
        <f t="shared" si="12"/>
        <v>44.800000000000004</v>
      </c>
      <c r="S477" s="123" t="s">
        <v>7328</v>
      </c>
      <c r="T477" s="100">
        <v>22</v>
      </c>
      <c r="U477" s="120">
        <v>381</v>
      </c>
      <c r="V477" s="123" t="s">
        <v>9854</v>
      </c>
      <c r="W477" s="126"/>
    </row>
    <row r="478" spans="1:23" ht="75">
      <c r="A478" s="89" t="s">
        <v>143</v>
      </c>
      <c r="B478" s="119" t="s">
        <v>9638</v>
      </c>
      <c r="C478" s="120">
        <v>382</v>
      </c>
      <c r="D478" s="138" t="s">
        <v>11781</v>
      </c>
      <c r="E478" s="139" t="s">
        <v>11782</v>
      </c>
      <c r="F478" s="122" t="s">
        <v>22</v>
      </c>
      <c r="G478" s="120" t="s">
        <v>421</v>
      </c>
      <c r="H478" s="120" t="s">
        <v>27</v>
      </c>
      <c r="I478" s="121" t="s">
        <v>18</v>
      </c>
      <c r="J478" s="121" t="s">
        <v>27</v>
      </c>
      <c r="K478" s="138" t="s">
        <v>11674</v>
      </c>
      <c r="L478" s="123" t="s">
        <v>9850</v>
      </c>
      <c r="M478" s="124" t="s">
        <v>11783</v>
      </c>
      <c r="N478" s="123" t="s">
        <v>11784</v>
      </c>
      <c r="O478" s="125">
        <v>16.600000000000001</v>
      </c>
      <c r="P478" s="125"/>
      <c r="Q478" s="125" t="s">
        <v>10751</v>
      </c>
      <c r="R478" s="125">
        <f t="shared" si="12"/>
        <v>16.600000000000001</v>
      </c>
      <c r="S478" s="123" t="s">
        <v>7328</v>
      </c>
      <c r="T478" s="100">
        <v>22</v>
      </c>
      <c r="U478" s="120">
        <v>382</v>
      </c>
      <c r="V478" s="123" t="s">
        <v>9854</v>
      </c>
      <c r="W478" s="126"/>
    </row>
    <row r="479" spans="1:23" ht="18.75">
      <c r="A479" s="89" t="s">
        <v>7186</v>
      </c>
      <c r="B479" s="119" t="s">
        <v>8754</v>
      </c>
      <c r="C479" s="120">
        <v>383</v>
      </c>
      <c r="D479" s="120" t="s">
        <v>11785</v>
      </c>
      <c r="E479" s="121" t="s">
        <v>11786</v>
      </c>
      <c r="F479" s="122" t="s">
        <v>11787</v>
      </c>
      <c r="G479" s="120" t="s">
        <v>32</v>
      </c>
      <c r="H479" s="120" t="s">
        <v>27</v>
      </c>
      <c r="I479" s="121" t="s">
        <v>18</v>
      </c>
      <c r="J479" s="121" t="s">
        <v>27</v>
      </c>
      <c r="K479" s="120" t="s">
        <v>11674</v>
      </c>
      <c r="L479" s="123" t="s">
        <v>9507</v>
      </c>
      <c r="M479" s="124" t="s">
        <v>11788</v>
      </c>
      <c r="N479" s="123" t="s">
        <v>11789</v>
      </c>
      <c r="O479" s="125">
        <v>48</v>
      </c>
      <c r="P479" s="125"/>
      <c r="Q479" s="125" t="s">
        <v>10751</v>
      </c>
      <c r="R479" s="125">
        <f t="shared" si="12"/>
        <v>48</v>
      </c>
      <c r="S479" s="123" t="s">
        <v>11776</v>
      </c>
      <c r="T479" s="100">
        <v>22</v>
      </c>
      <c r="U479" s="120">
        <v>383</v>
      </c>
      <c r="V479" s="123" t="s">
        <v>10753</v>
      </c>
      <c r="W479" s="126"/>
    </row>
    <row r="480" spans="1:23" ht="18.75">
      <c r="A480" s="89" t="s">
        <v>7186</v>
      </c>
      <c r="B480" s="119" t="s">
        <v>8754</v>
      </c>
      <c r="C480" s="120">
        <v>384</v>
      </c>
      <c r="D480" s="120" t="s">
        <v>11790</v>
      </c>
      <c r="E480" s="121" t="s">
        <v>11791</v>
      </c>
      <c r="F480" s="122" t="s">
        <v>2008</v>
      </c>
      <c r="G480" s="120" t="s">
        <v>421</v>
      </c>
      <c r="H480" s="120" t="s">
        <v>27</v>
      </c>
      <c r="I480" s="121" t="s">
        <v>18</v>
      </c>
      <c r="J480" s="121" t="s">
        <v>27</v>
      </c>
      <c r="K480" s="120" t="s">
        <v>11674</v>
      </c>
      <c r="L480" s="123" t="s">
        <v>9507</v>
      </c>
      <c r="M480" s="124" t="s">
        <v>11792</v>
      </c>
      <c r="N480" s="123" t="s">
        <v>11793</v>
      </c>
      <c r="O480" s="125">
        <v>43.08</v>
      </c>
      <c r="P480" s="125"/>
      <c r="Q480" s="125" t="s">
        <v>10751</v>
      </c>
      <c r="R480" s="125">
        <f t="shared" si="12"/>
        <v>43.08</v>
      </c>
      <c r="S480" s="123" t="s">
        <v>11776</v>
      </c>
      <c r="T480" s="100">
        <v>22</v>
      </c>
      <c r="U480" s="120">
        <v>384</v>
      </c>
      <c r="V480" s="123" t="s">
        <v>10753</v>
      </c>
      <c r="W480" s="126"/>
    </row>
    <row r="481" spans="1:23" ht="75">
      <c r="A481" s="89" t="s">
        <v>143</v>
      </c>
      <c r="B481" s="119" t="s">
        <v>9638</v>
      </c>
      <c r="C481" s="120">
        <v>385</v>
      </c>
      <c r="D481" s="138" t="s">
        <v>11794</v>
      </c>
      <c r="E481" s="139" t="s">
        <v>11795</v>
      </c>
      <c r="F481" s="122" t="s">
        <v>11787</v>
      </c>
      <c r="G481" s="120" t="s">
        <v>421</v>
      </c>
      <c r="H481" s="120" t="s">
        <v>27</v>
      </c>
      <c r="I481" s="121" t="s">
        <v>18</v>
      </c>
      <c r="J481" s="121" t="s">
        <v>27</v>
      </c>
      <c r="K481" s="138" t="s">
        <v>11674</v>
      </c>
      <c r="L481" s="123" t="s">
        <v>9850</v>
      </c>
      <c r="M481" s="124" t="s">
        <v>11783</v>
      </c>
      <c r="N481" s="123" t="s">
        <v>11784</v>
      </c>
      <c r="O481" s="125">
        <v>16.600000000000001</v>
      </c>
      <c r="P481" s="125"/>
      <c r="Q481" s="125" t="s">
        <v>10751</v>
      </c>
      <c r="R481" s="125">
        <f t="shared" si="12"/>
        <v>16.600000000000001</v>
      </c>
      <c r="S481" s="123" t="s">
        <v>7328</v>
      </c>
      <c r="T481" s="100">
        <v>22</v>
      </c>
      <c r="U481" s="120">
        <v>385</v>
      </c>
      <c r="V481" s="123" t="s">
        <v>9854</v>
      </c>
      <c r="W481" s="126"/>
    </row>
    <row r="482" spans="1:23" ht="75">
      <c r="A482" s="89" t="s">
        <v>143</v>
      </c>
      <c r="B482" s="119" t="s">
        <v>9638</v>
      </c>
      <c r="C482" s="120">
        <v>386</v>
      </c>
      <c r="D482" s="138" t="s">
        <v>11796</v>
      </c>
      <c r="E482" s="139" t="s">
        <v>11797</v>
      </c>
      <c r="F482" s="122" t="s">
        <v>11787</v>
      </c>
      <c r="G482" s="120" t="s">
        <v>421</v>
      </c>
      <c r="H482" s="120" t="s">
        <v>27</v>
      </c>
      <c r="I482" s="121" t="s">
        <v>18</v>
      </c>
      <c r="J482" s="121" t="s">
        <v>27</v>
      </c>
      <c r="K482" s="138" t="s">
        <v>11674</v>
      </c>
      <c r="L482" s="123" t="s">
        <v>9850</v>
      </c>
      <c r="M482" s="124" t="s">
        <v>11798</v>
      </c>
      <c r="N482" s="123" t="s">
        <v>11799</v>
      </c>
      <c r="O482" s="125">
        <v>34.1</v>
      </c>
      <c r="P482" s="125"/>
      <c r="Q482" s="125" t="s">
        <v>10751</v>
      </c>
      <c r="R482" s="125">
        <f t="shared" si="12"/>
        <v>34.1</v>
      </c>
      <c r="S482" s="123" t="s">
        <v>7328</v>
      </c>
      <c r="T482" s="100">
        <v>22</v>
      </c>
      <c r="U482" s="120">
        <v>386</v>
      </c>
      <c r="V482" s="123" t="s">
        <v>9854</v>
      </c>
      <c r="W482" s="126"/>
    </row>
    <row r="483" spans="1:23" ht="75">
      <c r="A483" s="89" t="s">
        <v>143</v>
      </c>
      <c r="B483" s="119" t="s">
        <v>9638</v>
      </c>
      <c r="C483" s="120">
        <v>388</v>
      </c>
      <c r="D483" s="138" t="s">
        <v>11800</v>
      </c>
      <c r="E483" s="139" t="s">
        <v>11801</v>
      </c>
      <c r="F483" s="122" t="s">
        <v>1908</v>
      </c>
      <c r="G483" s="120" t="s">
        <v>421</v>
      </c>
      <c r="H483" s="120" t="s">
        <v>27</v>
      </c>
      <c r="I483" s="121" t="s">
        <v>18</v>
      </c>
      <c r="J483" s="121" t="s">
        <v>27</v>
      </c>
      <c r="K483" s="138" t="s">
        <v>11674</v>
      </c>
      <c r="L483" s="123" t="s">
        <v>9850</v>
      </c>
      <c r="M483" s="124" t="s">
        <v>11802</v>
      </c>
      <c r="N483" s="123" t="s">
        <v>11803</v>
      </c>
      <c r="O483" s="125">
        <v>23.400000000000002</v>
      </c>
      <c r="P483" s="125"/>
      <c r="Q483" s="125" t="s">
        <v>10751</v>
      </c>
      <c r="R483" s="125">
        <f t="shared" si="12"/>
        <v>23.400000000000002</v>
      </c>
      <c r="S483" s="123" t="s">
        <v>7328</v>
      </c>
      <c r="T483" s="100">
        <v>22</v>
      </c>
      <c r="U483" s="120">
        <v>388</v>
      </c>
      <c r="V483" s="123" t="s">
        <v>9854</v>
      </c>
      <c r="W483" s="126"/>
    </row>
    <row r="484" spans="1:23" ht="75">
      <c r="A484" s="89" t="s">
        <v>143</v>
      </c>
      <c r="B484" s="119" t="s">
        <v>9638</v>
      </c>
      <c r="C484" s="120">
        <v>389</v>
      </c>
      <c r="D484" s="138" t="s">
        <v>11804</v>
      </c>
      <c r="E484" s="139" t="s">
        <v>11805</v>
      </c>
      <c r="F484" s="122" t="s">
        <v>1908</v>
      </c>
      <c r="G484" s="120" t="s">
        <v>421</v>
      </c>
      <c r="H484" s="120" t="s">
        <v>27</v>
      </c>
      <c r="I484" s="121" t="s">
        <v>18</v>
      </c>
      <c r="J484" s="121" t="s">
        <v>27</v>
      </c>
      <c r="K484" s="138" t="s">
        <v>11674</v>
      </c>
      <c r="L484" s="123" t="s">
        <v>9850</v>
      </c>
      <c r="M484" s="124" t="s">
        <v>11806</v>
      </c>
      <c r="N484" s="123" t="s">
        <v>11807</v>
      </c>
      <c r="O484" s="125">
        <v>23.400000000000002</v>
      </c>
      <c r="P484" s="125"/>
      <c r="Q484" s="125" t="s">
        <v>10751</v>
      </c>
      <c r="R484" s="125">
        <f t="shared" si="12"/>
        <v>23.400000000000002</v>
      </c>
      <c r="S484" s="123" t="s">
        <v>7328</v>
      </c>
      <c r="T484" s="100">
        <v>22</v>
      </c>
      <c r="U484" s="120">
        <v>389</v>
      </c>
      <c r="V484" s="123" t="s">
        <v>9854</v>
      </c>
      <c r="W484" s="126"/>
    </row>
    <row r="485" spans="1:23" ht="75">
      <c r="A485" s="89" t="s">
        <v>143</v>
      </c>
      <c r="B485" s="119" t="s">
        <v>9638</v>
      </c>
      <c r="C485" s="120">
        <v>390</v>
      </c>
      <c r="D485" s="138" t="s">
        <v>11808</v>
      </c>
      <c r="E485" s="139" t="s">
        <v>11809</v>
      </c>
      <c r="F485" s="122" t="s">
        <v>1908</v>
      </c>
      <c r="G485" s="120" t="s">
        <v>421</v>
      </c>
      <c r="H485" s="120" t="s">
        <v>16</v>
      </c>
      <c r="I485" s="121" t="s">
        <v>18</v>
      </c>
      <c r="J485" s="121" t="s">
        <v>16</v>
      </c>
      <c r="K485" s="138" t="s">
        <v>11674</v>
      </c>
      <c r="L485" s="123" t="s">
        <v>9850</v>
      </c>
      <c r="M485" s="124" t="s">
        <v>11810</v>
      </c>
      <c r="N485" s="123" t="s">
        <v>11811</v>
      </c>
      <c r="O485" s="125">
        <v>23.400000000000002</v>
      </c>
      <c r="P485" s="125"/>
      <c r="Q485" s="125" t="s">
        <v>10751</v>
      </c>
      <c r="R485" s="125">
        <f t="shared" si="12"/>
        <v>46.800000000000004</v>
      </c>
      <c r="S485" s="123" t="s">
        <v>7328</v>
      </c>
      <c r="T485" s="100">
        <v>22</v>
      </c>
      <c r="U485" s="120">
        <v>390</v>
      </c>
      <c r="V485" s="123" t="s">
        <v>9854</v>
      </c>
      <c r="W485" s="126"/>
    </row>
    <row r="486" spans="1:23" ht="75">
      <c r="A486" s="89" t="s">
        <v>143</v>
      </c>
      <c r="B486" s="119" t="s">
        <v>9638</v>
      </c>
      <c r="C486" s="120">
        <v>391</v>
      </c>
      <c r="D486" s="138" t="s">
        <v>11812</v>
      </c>
      <c r="E486" s="139" t="s">
        <v>11813</v>
      </c>
      <c r="F486" s="122" t="s">
        <v>22</v>
      </c>
      <c r="G486" s="120" t="s">
        <v>421</v>
      </c>
      <c r="H486" s="120" t="s">
        <v>27</v>
      </c>
      <c r="I486" s="121" t="s">
        <v>18</v>
      </c>
      <c r="J486" s="121" t="s">
        <v>27</v>
      </c>
      <c r="K486" s="138" t="s">
        <v>11674</v>
      </c>
      <c r="L486" s="123" t="s">
        <v>9850</v>
      </c>
      <c r="M486" s="124" t="s">
        <v>11814</v>
      </c>
      <c r="N486" s="123" t="s">
        <v>11815</v>
      </c>
      <c r="O486" s="125">
        <v>24.400000000000002</v>
      </c>
      <c r="P486" s="125"/>
      <c r="Q486" s="125" t="s">
        <v>10751</v>
      </c>
      <c r="R486" s="125">
        <f t="shared" si="12"/>
        <v>24.400000000000002</v>
      </c>
      <c r="S486" s="123" t="s">
        <v>7328</v>
      </c>
      <c r="T486" s="100">
        <v>22</v>
      </c>
      <c r="U486" s="120">
        <v>391</v>
      </c>
      <c r="V486" s="123" t="s">
        <v>9854</v>
      </c>
      <c r="W486" s="126"/>
    </row>
    <row r="487" spans="1:23" ht="75">
      <c r="A487" s="89" t="s">
        <v>143</v>
      </c>
      <c r="B487" s="119" t="s">
        <v>9638</v>
      </c>
      <c r="C487" s="120">
        <v>392</v>
      </c>
      <c r="D487" s="138" t="s">
        <v>11816</v>
      </c>
      <c r="E487" s="139" t="s">
        <v>11817</v>
      </c>
      <c r="F487" s="122" t="s">
        <v>2008</v>
      </c>
      <c r="G487" s="120" t="s">
        <v>421</v>
      </c>
      <c r="H487" s="120" t="s">
        <v>27</v>
      </c>
      <c r="I487" s="121" t="s">
        <v>18</v>
      </c>
      <c r="J487" s="121" t="s">
        <v>27</v>
      </c>
      <c r="K487" s="138" t="s">
        <v>11674</v>
      </c>
      <c r="L487" s="123" t="s">
        <v>9850</v>
      </c>
      <c r="M487" s="124" t="s">
        <v>11818</v>
      </c>
      <c r="N487" s="123" t="s">
        <v>11819</v>
      </c>
      <c r="O487" s="125">
        <v>21.5</v>
      </c>
      <c r="P487" s="125"/>
      <c r="Q487" s="125" t="s">
        <v>10751</v>
      </c>
      <c r="R487" s="125">
        <f t="shared" si="12"/>
        <v>21.5</v>
      </c>
      <c r="S487" s="123" t="s">
        <v>7328</v>
      </c>
      <c r="T487" s="100">
        <v>22</v>
      </c>
      <c r="U487" s="120">
        <v>392</v>
      </c>
      <c r="V487" s="123" t="s">
        <v>9854</v>
      </c>
      <c r="W487" s="126"/>
    </row>
    <row r="488" spans="1:23" ht="75">
      <c r="A488" s="89" t="s">
        <v>143</v>
      </c>
      <c r="B488" s="119" t="s">
        <v>9638</v>
      </c>
      <c r="C488" s="120">
        <v>393</v>
      </c>
      <c r="D488" s="138" t="s">
        <v>11820</v>
      </c>
      <c r="E488" s="139" t="s">
        <v>11821</v>
      </c>
      <c r="F488" s="122" t="s">
        <v>1908</v>
      </c>
      <c r="G488" s="120" t="s">
        <v>421</v>
      </c>
      <c r="H488" s="120" t="s">
        <v>27</v>
      </c>
      <c r="I488" s="121" t="s">
        <v>18</v>
      </c>
      <c r="J488" s="121" t="s">
        <v>27</v>
      </c>
      <c r="K488" s="138" t="s">
        <v>11674</v>
      </c>
      <c r="L488" s="123" t="s">
        <v>9850</v>
      </c>
      <c r="M488" s="124" t="s">
        <v>11822</v>
      </c>
      <c r="N488" s="123" t="s">
        <v>11823</v>
      </c>
      <c r="O488" s="125">
        <v>25.3</v>
      </c>
      <c r="P488" s="125"/>
      <c r="Q488" s="125" t="s">
        <v>10751</v>
      </c>
      <c r="R488" s="125">
        <f t="shared" si="12"/>
        <v>25.3</v>
      </c>
      <c r="S488" s="123" t="s">
        <v>7328</v>
      </c>
      <c r="T488" s="100">
        <v>22</v>
      </c>
      <c r="U488" s="120">
        <v>393</v>
      </c>
      <c r="V488" s="123" t="s">
        <v>9854</v>
      </c>
      <c r="W488" s="126"/>
    </row>
    <row r="489" spans="1:23" ht="75">
      <c r="A489" s="89" t="s">
        <v>143</v>
      </c>
      <c r="B489" s="119" t="s">
        <v>9638</v>
      </c>
      <c r="C489" s="120">
        <v>394</v>
      </c>
      <c r="D489" s="138" t="s">
        <v>11824</v>
      </c>
      <c r="E489" s="139" t="s">
        <v>11825</v>
      </c>
      <c r="F489" s="122" t="s">
        <v>2008</v>
      </c>
      <c r="G489" s="120" t="s">
        <v>421</v>
      </c>
      <c r="H489" s="120" t="s">
        <v>27</v>
      </c>
      <c r="I489" s="121" t="s">
        <v>18</v>
      </c>
      <c r="J489" s="121" t="s">
        <v>27</v>
      </c>
      <c r="K489" s="138" t="s">
        <v>11674</v>
      </c>
      <c r="L489" s="123" t="s">
        <v>9850</v>
      </c>
      <c r="M489" s="124" t="s">
        <v>11826</v>
      </c>
      <c r="N489" s="123" t="s">
        <v>11827</v>
      </c>
      <c r="O489" s="125">
        <v>17.600000000000001</v>
      </c>
      <c r="P489" s="125"/>
      <c r="Q489" s="125" t="s">
        <v>10751</v>
      </c>
      <c r="R489" s="125">
        <f t="shared" si="12"/>
        <v>17.600000000000001</v>
      </c>
      <c r="S489" s="123" t="s">
        <v>7328</v>
      </c>
      <c r="T489" s="100">
        <v>22</v>
      </c>
      <c r="U489" s="120">
        <v>394</v>
      </c>
      <c r="V489" s="123" t="s">
        <v>9854</v>
      </c>
      <c r="W489" s="126"/>
    </row>
    <row r="490" spans="1:23" ht="56.25">
      <c r="A490" s="89" t="s">
        <v>7186</v>
      </c>
      <c r="B490" s="119" t="s">
        <v>8754</v>
      </c>
      <c r="C490" s="120">
        <v>395</v>
      </c>
      <c r="D490" s="120" t="s">
        <v>11828</v>
      </c>
      <c r="E490" s="121" t="s">
        <v>11829</v>
      </c>
      <c r="F490" s="122" t="s">
        <v>11006</v>
      </c>
      <c r="G490" s="120" t="s">
        <v>421</v>
      </c>
      <c r="H490" s="120" t="s">
        <v>27</v>
      </c>
      <c r="I490" s="121" t="s">
        <v>18</v>
      </c>
      <c r="J490" s="121" t="s">
        <v>27</v>
      </c>
      <c r="K490" s="120" t="s">
        <v>11674</v>
      </c>
      <c r="L490" s="123" t="s">
        <v>9507</v>
      </c>
      <c r="M490" s="124" t="s">
        <v>11830</v>
      </c>
      <c r="N490" s="123" t="s">
        <v>11831</v>
      </c>
      <c r="O490" s="125">
        <v>43.08</v>
      </c>
      <c r="P490" s="125"/>
      <c r="Q490" s="125" t="s">
        <v>10751</v>
      </c>
      <c r="R490" s="125">
        <f t="shared" si="12"/>
        <v>43.08</v>
      </c>
      <c r="S490" s="123" t="s">
        <v>11776</v>
      </c>
      <c r="T490" s="100">
        <v>22</v>
      </c>
      <c r="U490" s="120">
        <v>395</v>
      </c>
      <c r="V490" s="123" t="s">
        <v>10753</v>
      </c>
      <c r="W490" s="126"/>
    </row>
    <row r="491" spans="1:23" ht="75">
      <c r="A491" s="89" t="s">
        <v>143</v>
      </c>
      <c r="B491" s="119" t="s">
        <v>9638</v>
      </c>
      <c r="C491" s="120">
        <v>396</v>
      </c>
      <c r="D491" s="138" t="s">
        <v>11832</v>
      </c>
      <c r="E491" s="139" t="s">
        <v>11833</v>
      </c>
      <c r="F491" s="122" t="s">
        <v>2008</v>
      </c>
      <c r="G491" s="120" t="s">
        <v>59</v>
      </c>
      <c r="H491" s="120" t="s">
        <v>27</v>
      </c>
      <c r="I491" s="121" t="s">
        <v>18</v>
      </c>
      <c r="J491" s="121" t="s">
        <v>27</v>
      </c>
      <c r="K491" s="138" t="s">
        <v>11674</v>
      </c>
      <c r="L491" s="123" t="s">
        <v>11041</v>
      </c>
      <c r="M491" s="124" t="s">
        <v>11834</v>
      </c>
      <c r="N491" s="123" t="s">
        <v>11835</v>
      </c>
      <c r="O491" s="125">
        <v>112.89999999999999</v>
      </c>
      <c r="P491" s="125"/>
      <c r="Q491" s="125" t="s">
        <v>10751</v>
      </c>
      <c r="R491" s="125">
        <f t="shared" si="12"/>
        <v>112.89999999999999</v>
      </c>
      <c r="S491" s="123" t="s">
        <v>11104</v>
      </c>
      <c r="T491" s="100">
        <v>22</v>
      </c>
      <c r="U491" s="120">
        <v>396</v>
      </c>
      <c r="V491" s="123" t="s">
        <v>10953</v>
      </c>
      <c r="W491" s="126"/>
    </row>
    <row r="492" spans="1:23" ht="75">
      <c r="A492" s="89" t="s">
        <v>143</v>
      </c>
      <c r="B492" s="119" t="s">
        <v>9638</v>
      </c>
      <c r="C492" s="120">
        <v>397</v>
      </c>
      <c r="D492" s="138" t="s">
        <v>11836</v>
      </c>
      <c r="E492" s="139" t="s">
        <v>11837</v>
      </c>
      <c r="F492" s="122" t="s">
        <v>5578</v>
      </c>
      <c r="G492" s="120" t="s">
        <v>59</v>
      </c>
      <c r="H492" s="120" t="s">
        <v>27</v>
      </c>
      <c r="I492" s="121" t="s">
        <v>18</v>
      </c>
      <c r="J492" s="121" t="s">
        <v>27</v>
      </c>
      <c r="K492" s="138" t="s">
        <v>11674</v>
      </c>
      <c r="L492" s="123" t="s">
        <v>11041</v>
      </c>
      <c r="M492" s="124" t="s">
        <v>11838</v>
      </c>
      <c r="N492" s="123" t="s">
        <v>11839</v>
      </c>
      <c r="O492" s="125">
        <v>147.4</v>
      </c>
      <c r="P492" s="125"/>
      <c r="Q492" s="125" t="s">
        <v>10751</v>
      </c>
      <c r="R492" s="125">
        <f t="shared" si="12"/>
        <v>147.4</v>
      </c>
      <c r="S492" s="123" t="s">
        <v>10986</v>
      </c>
      <c r="T492" s="100">
        <v>22</v>
      </c>
      <c r="U492" s="120">
        <v>397</v>
      </c>
      <c r="V492" s="123" t="s">
        <v>11092</v>
      </c>
      <c r="W492" s="126"/>
    </row>
    <row r="493" spans="1:23" ht="75">
      <c r="A493" s="89" t="s">
        <v>143</v>
      </c>
      <c r="B493" s="119" t="s">
        <v>9638</v>
      </c>
      <c r="C493" s="120">
        <v>398</v>
      </c>
      <c r="D493" s="138" t="s">
        <v>11840</v>
      </c>
      <c r="E493" s="139" t="s">
        <v>11841</v>
      </c>
      <c r="F493" s="122" t="s">
        <v>5578</v>
      </c>
      <c r="G493" s="120" t="s">
        <v>59</v>
      </c>
      <c r="H493" s="120" t="s">
        <v>27</v>
      </c>
      <c r="I493" s="121" t="s">
        <v>18</v>
      </c>
      <c r="J493" s="121" t="s">
        <v>27</v>
      </c>
      <c r="K493" s="138" t="s">
        <v>11674</v>
      </c>
      <c r="L493" s="123" t="s">
        <v>11041</v>
      </c>
      <c r="M493" s="124" t="s">
        <v>11842</v>
      </c>
      <c r="N493" s="123" t="s">
        <v>11843</v>
      </c>
      <c r="O493" s="125">
        <v>150.9</v>
      </c>
      <c r="P493" s="125"/>
      <c r="Q493" s="125" t="s">
        <v>10751</v>
      </c>
      <c r="R493" s="125">
        <f t="shared" si="12"/>
        <v>150.9</v>
      </c>
      <c r="S493" s="123" t="s">
        <v>10986</v>
      </c>
      <c r="T493" s="100">
        <v>22</v>
      </c>
      <c r="U493" s="120">
        <v>398</v>
      </c>
      <c r="V493" s="123" t="s">
        <v>11092</v>
      </c>
      <c r="W493" s="126"/>
    </row>
    <row r="494" spans="1:23" ht="75">
      <c r="A494" s="89" t="s">
        <v>143</v>
      </c>
      <c r="B494" s="119" t="s">
        <v>9638</v>
      </c>
      <c r="C494" s="120">
        <v>399</v>
      </c>
      <c r="D494" s="138" t="s">
        <v>11844</v>
      </c>
      <c r="E494" s="139" t="s">
        <v>11845</v>
      </c>
      <c r="F494" s="122" t="s">
        <v>11846</v>
      </c>
      <c r="G494" s="120" t="s">
        <v>59</v>
      </c>
      <c r="H494" s="120" t="s">
        <v>27</v>
      </c>
      <c r="I494" s="121" t="s">
        <v>18</v>
      </c>
      <c r="J494" s="121" t="s">
        <v>27</v>
      </c>
      <c r="K494" s="138" t="s">
        <v>11674</v>
      </c>
      <c r="L494" s="123" t="s">
        <v>10972</v>
      </c>
      <c r="M494" s="124" t="s">
        <v>11847</v>
      </c>
      <c r="N494" s="123" t="s">
        <v>11848</v>
      </c>
      <c r="O494" s="125">
        <v>1019.3000000000001</v>
      </c>
      <c r="P494" s="125"/>
      <c r="Q494" s="125" t="s">
        <v>10751</v>
      </c>
      <c r="R494" s="125">
        <f t="shared" si="12"/>
        <v>1019.3000000000001</v>
      </c>
      <c r="S494" s="123" t="s">
        <v>11104</v>
      </c>
      <c r="T494" s="100">
        <v>22</v>
      </c>
      <c r="U494" s="120">
        <v>399</v>
      </c>
      <c r="V494" s="123" t="s">
        <v>10976</v>
      </c>
      <c r="W494" s="126"/>
    </row>
    <row r="495" spans="1:23" ht="75">
      <c r="A495" s="89" t="s">
        <v>143</v>
      </c>
      <c r="B495" s="119" t="s">
        <v>9638</v>
      </c>
      <c r="C495" s="120">
        <v>400</v>
      </c>
      <c r="D495" s="138" t="s">
        <v>11849</v>
      </c>
      <c r="E495" s="139" t="s">
        <v>11850</v>
      </c>
      <c r="F495" s="122" t="s">
        <v>22</v>
      </c>
      <c r="G495" s="120" t="s">
        <v>32</v>
      </c>
      <c r="H495" s="120" t="s">
        <v>27</v>
      </c>
      <c r="I495" s="121" t="s">
        <v>18</v>
      </c>
      <c r="J495" s="121" t="s">
        <v>27</v>
      </c>
      <c r="K495" s="138" t="s">
        <v>11674</v>
      </c>
      <c r="L495" s="123" t="s">
        <v>9850</v>
      </c>
      <c r="M495" s="124" t="s">
        <v>11851</v>
      </c>
      <c r="N495" s="123" t="s">
        <v>11852</v>
      </c>
      <c r="O495" s="125">
        <v>53.4</v>
      </c>
      <c r="P495" s="125"/>
      <c r="Q495" s="125" t="s">
        <v>10751</v>
      </c>
      <c r="R495" s="125">
        <f t="shared" si="12"/>
        <v>53.4</v>
      </c>
      <c r="S495" s="123" t="s">
        <v>10969</v>
      </c>
      <c r="T495" s="100">
        <v>22</v>
      </c>
      <c r="U495" s="120">
        <v>400</v>
      </c>
      <c r="V495" s="123" t="s">
        <v>9854</v>
      </c>
      <c r="W495" s="126"/>
    </row>
    <row r="496" spans="1:23" ht="75">
      <c r="A496" s="89" t="s">
        <v>143</v>
      </c>
      <c r="B496" s="119" t="s">
        <v>9638</v>
      </c>
      <c r="C496" s="131">
        <v>401</v>
      </c>
      <c r="D496" s="132" t="s">
        <v>11853</v>
      </c>
      <c r="E496" s="136" t="s">
        <v>11854</v>
      </c>
      <c r="F496" s="134" t="s">
        <v>2005</v>
      </c>
      <c r="G496" s="131" t="s">
        <v>32</v>
      </c>
      <c r="H496" s="131" t="s">
        <v>27</v>
      </c>
      <c r="I496" s="135" t="s">
        <v>18</v>
      </c>
      <c r="J496" s="135" t="s">
        <v>27</v>
      </c>
      <c r="K496" s="132" t="s">
        <v>11674</v>
      </c>
      <c r="L496" s="123" t="s">
        <v>11041</v>
      </c>
      <c r="M496" s="124" t="s">
        <v>11855</v>
      </c>
      <c r="N496" s="123" t="s">
        <v>11856</v>
      </c>
      <c r="O496" s="125">
        <v>103.39999999999999</v>
      </c>
      <c r="P496" s="125"/>
      <c r="Q496" s="125" t="s">
        <v>10751</v>
      </c>
      <c r="R496" s="125">
        <f t="shared" si="12"/>
        <v>103.39999999999999</v>
      </c>
      <c r="S496" s="123" t="s">
        <v>10969</v>
      </c>
      <c r="T496" s="100">
        <v>22</v>
      </c>
      <c r="U496" s="120">
        <v>401</v>
      </c>
      <c r="V496" s="123" t="s">
        <v>11060</v>
      </c>
      <c r="W496" s="126"/>
    </row>
    <row r="497" spans="1:23" ht="75">
      <c r="A497" s="89" t="s">
        <v>143</v>
      </c>
      <c r="B497" s="119" t="s">
        <v>9638</v>
      </c>
      <c r="C497" s="120">
        <v>402</v>
      </c>
      <c r="D497" s="138" t="s">
        <v>11857</v>
      </c>
      <c r="E497" s="139" t="s">
        <v>11858</v>
      </c>
      <c r="F497" s="122" t="s">
        <v>22</v>
      </c>
      <c r="G497" s="120" t="s">
        <v>421</v>
      </c>
      <c r="H497" s="120" t="s">
        <v>27</v>
      </c>
      <c r="I497" s="121" t="s">
        <v>18</v>
      </c>
      <c r="J497" s="121" t="s">
        <v>27</v>
      </c>
      <c r="K497" s="138" t="s">
        <v>11674</v>
      </c>
      <c r="L497" s="123" t="s">
        <v>9850</v>
      </c>
      <c r="M497" s="124" t="s">
        <v>11859</v>
      </c>
      <c r="N497" s="123" t="s">
        <v>11860</v>
      </c>
      <c r="O497" s="125">
        <v>23.400000000000002</v>
      </c>
      <c r="P497" s="125"/>
      <c r="Q497" s="125" t="s">
        <v>10751</v>
      </c>
      <c r="R497" s="125">
        <f t="shared" si="12"/>
        <v>23.400000000000002</v>
      </c>
      <c r="S497" s="123" t="s">
        <v>11861</v>
      </c>
      <c r="T497" s="100">
        <v>22</v>
      </c>
      <c r="U497" s="120">
        <v>402</v>
      </c>
      <c r="V497" s="123" t="s">
        <v>9854</v>
      </c>
      <c r="W497" s="126"/>
    </row>
    <row r="498" spans="1:23" ht="75">
      <c r="A498" s="89" t="s">
        <v>143</v>
      </c>
      <c r="B498" s="119" t="s">
        <v>9638</v>
      </c>
      <c r="C498" s="120">
        <v>404</v>
      </c>
      <c r="D498" s="138" t="s">
        <v>11862</v>
      </c>
      <c r="E498" s="139" t="s">
        <v>11863</v>
      </c>
      <c r="F498" s="122" t="s">
        <v>11787</v>
      </c>
      <c r="G498" s="120" t="s">
        <v>421</v>
      </c>
      <c r="H498" s="120" t="s">
        <v>27</v>
      </c>
      <c r="I498" s="121" t="s">
        <v>18</v>
      </c>
      <c r="J498" s="121" t="s">
        <v>27</v>
      </c>
      <c r="K498" s="138" t="s">
        <v>11674</v>
      </c>
      <c r="L498" s="123" t="s">
        <v>9850</v>
      </c>
      <c r="M498" s="124" t="s">
        <v>11864</v>
      </c>
      <c r="N498" s="123" t="s">
        <v>11865</v>
      </c>
      <c r="O498" s="125">
        <v>172.6</v>
      </c>
      <c r="P498" s="125"/>
      <c r="Q498" s="125" t="s">
        <v>10751</v>
      </c>
      <c r="R498" s="125">
        <f t="shared" si="12"/>
        <v>172.6</v>
      </c>
      <c r="S498" s="123" t="s">
        <v>7328</v>
      </c>
      <c r="T498" s="100">
        <v>22</v>
      </c>
      <c r="U498" s="120">
        <v>404</v>
      </c>
      <c r="V498" s="123" t="s">
        <v>9854</v>
      </c>
      <c r="W498" s="126"/>
    </row>
    <row r="499" spans="1:23" ht="56.25">
      <c r="A499" s="89" t="s">
        <v>7186</v>
      </c>
      <c r="B499" s="119" t="s">
        <v>8754</v>
      </c>
      <c r="C499" s="120">
        <v>405</v>
      </c>
      <c r="D499" s="120" t="s">
        <v>11866</v>
      </c>
      <c r="E499" s="121" t="s">
        <v>11867</v>
      </c>
      <c r="F499" s="122" t="s">
        <v>5578</v>
      </c>
      <c r="G499" s="120" t="s">
        <v>421</v>
      </c>
      <c r="H499" s="120" t="s">
        <v>27</v>
      </c>
      <c r="I499" s="121" t="s">
        <v>18</v>
      </c>
      <c r="J499" s="121" t="s">
        <v>27</v>
      </c>
      <c r="K499" s="120" t="s">
        <v>11674</v>
      </c>
      <c r="L499" s="123" t="s">
        <v>9507</v>
      </c>
      <c r="M499" s="124" t="s">
        <v>11868</v>
      </c>
      <c r="N499" s="123" t="s">
        <v>11869</v>
      </c>
      <c r="O499" s="125">
        <v>52.92</v>
      </c>
      <c r="P499" s="125"/>
      <c r="Q499" s="125" t="s">
        <v>10751</v>
      </c>
      <c r="R499" s="125">
        <f t="shared" si="12"/>
        <v>52.92</v>
      </c>
      <c r="S499" s="123" t="s">
        <v>11776</v>
      </c>
      <c r="T499" s="100">
        <v>22</v>
      </c>
      <c r="U499" s="120">
        <v>405</v>
      </c>
      <c r="V499" s="123" t="s">
        <v>10753</v>
      </c>
      <c r="W499" s="108" t="s">
        <v>11870</v>
      </c>
    </row>
    <row r="500" spans="1:23" ht="75">
      <c r="A500" s="89" t="s">
        <v>143</v>
      </c>
      <c r="B500" s="119" t="s">
        <v>9638</v>
      </c>
      <c r="C500" s="131">
        <v>405</v>
      </c>
      <c r="D500" s="132" t="s">
        <v>11871</v>
      </c>
      <c r="E500" s="136" t="s">
        <v>11867</v>
      </c>
      <c r="F500" s="134" t="s">
        <v>5578</v>
      </c>
      <c r="G500" s="131" t="s">
        <v>421</v>
      </c>
      <c r="H500" s="131" t="s">
        <v>27</v>
      </c>
      <c r="I500" s="135" t="s">
        <v>18</v>
      </c>
      <c r="J500" s="135" t="s">
        <v>27</v>
      </c>
      <c r="K500" s="132" t="s">
        <v>11674</v>
      </c>
      <c r="L500" s="123" t="s">
        <v>9850</v>
      </c>
      <c r="M500" s="124" t="s">
        <v>11872</v>
      </c>
      <c r="N500" s="123" t="s">
        <v>11873</v>
      </c>
      <c r="O500" s="125">
        <v>155</v>
      </c>
      <c r="P500" s="125"/>
      <c r="Q500" s="125" t="s">
        <v>10751</v>
      </c>
      <c r="R500" s="125">
        <f t="shared" si="12"/>
        <v>155</v>
      </c>
      <c r="S500" s="123" t="s">
        <v>7328</v>
      </c>
      <c r="T500" s="100">
        <v>22</v>
      </c>
      <c r="U500" s="120">
        <v>405</v>
      </c>
      <c r="V500" s="123" t="s">
        <v>9854</v>
      </c>
      <c r="W500" s="126"/>
    </row>
    <row r="501" spans="1:23" ht="75">
      <c r="A501" s="89" t="s">
        <v>143</v>
      </c>
      <c r="B501" s="119" t="s">
        <v>9638</v>
      </c>
      <c r="C501" s="131">
        <v>406</v>
      </c>
      <c r="D501" s="132" t="s">
        <v>11874</v>
      </c>
      <c r="E501" s="136" t="s">
        <v>11875</v>
      </c>
      <c r="F501" s="134" t="s">
        <v>2008</v>
      </c>
      <c r="G501" s="131" t="s">
        <v>421</v>
      </c>
      <c r="H501" s="131" t="s">
        <v>27</v>
      </c>
      <c r="I501" s="135" t="s">
        <v>18</v>
      </c>
      <c r="J501" s="135" t="s">
        <v>27</v>
      </c>
      <c r="K501" s="132" t="s">
        <v>11674</v>
      </c>
      <c r="L501" s="123" t="s">
        <v>9850</v>
      </c>
      <c r="M501" s="124" t="s">
        <v>11876</v>
      </c>
      <c r="N501" s="123" t="s">
        <v>11877</v>
      </c>
      <c r="O501" s="125">
        <v>153.6</v>
      </c>
      <c r="P501" s="125"/>
      <c r="Q501" s="125" t="s">
        <v>10751</v>
      </c>
      <c r="R501" s="125">
        <f t="shared" si="12"/>
        <v>153.6</v>
      </c>
      <c r="S501" s="123" t="s">
        <v>7328</v>
      </c>
      <c r="T501" s="100">
        <v>22</v>
      </c>
      <c r="U501" s="120">
        <v>406</v>
      </c>
      <c r="V501" s="123" t="s">
        <v>9854</v>
      </c>
      <c r="W501" s="126"/>
    </row>
    <row r="502" spans="1:23" ht="75">
      <c r="A502" s="89" t="s">
        <v>143</v>
      </c>
      <c r="B502" s="119" t="s">
        <v>9638</v>
      </c>
      <c r="C502" s="120">
        <v>407</v>
      </c>
      <c r="D502" s="138" t="s">
        <v>11878</v>
      </c>
      <c r="E502" s="139" t="s">
        <v>11879</v>
      </c>
      <c r="F502" s="122" t="s">
        <v>2008</v>
      </c>
      <c r="G502" s="120" t="s">
        <v>421</v>
      </c>
      <c r="H502" s="120" t="s">
        <v>27</v>
      </c>
      <c r="I502" s="121" t="s">
        <v>18</v>
      </c>
      <c r="J502" s="121" t="s">
        <v>27</v>
      </c>
      <c r="K502" s="138" t="s">
        <v>11674</v>
      </c>
      <c r="L502" s="123" t="s">
        <v>9850</v>
      </c>
      <c r="M502" s="124" t="s">
        <v>11880</v>
      </c>
      <c r="N502" s="123" t="s">
        <v>11881</v>
      </c>
      <c r="O502" s="125">
        <v>156.4</v>
      </c>
      <c r="P502" s="125"/>
      <c r="Q502" s="125" t="s">
        <v>10751</v>
      </c>
      <c r="R502" s="125">
        <f t="shared" si="12"/>
        <v>156.4</v>
      </c>
      <c r="S502" s="123" t="s">
        <v>7328</v>
      </c>
      <c r="T502" s="100">
        <v>22</v>
      </c>
      <c r="U502" s="120">
        <v>407</v>
      </c>
      <c r="V502" s="123" t="s">
        <v>9854</v>
      </c>
      <c r="W502" s="126"/>
    </row>
    <row r="503" spans="1:23" ht="75">
      <c r="A503" s="89" t="s">
        <v>143</v>
      </c>
      <c r="B503" s="119" t="s">
        <v>9638</v>
      </c>
      <c r="C503" s="120">
        <v>408</v>
      </c>
      <c r="D503" s="138" t="s">
        <v>11882</v>
      </c>
      <c r="E503" s="139" t="s">
        <v>11883</v>
      </c>
      <c r="F503" s="122" t="s">
        <v>2008</v>
      </c>
      <c r="G503" s="120" t="s">
        <v>421</v>
      </c>
      <c r="H503" s="120" t="s">
        <v>27</v>
      </c>
      <c r="I503" s="121" t="s">
        <v>18</v>
      </c>
      <c r="J503" s="121" t="s">
        <v>27</v>
      </c>
      <c r="K503" s="138" t="s">
        <v>11674</v>
      </c>
      <c r="L503" s="123" t="s">
        <v>9850</v>
      </c>
      <c r="M503" s="124" t="s">
        <v>11884</v>
      </c>
      <c r="N503" s="123" t="s">
        <v>11885</v>
      </c>
      <c r="O503" s="125">
        <v>159.6</v>
      </c>
      <c r="P503" s="125"/>
      <c r="Q503" s="125" t="s">
        <v>10751</v>
      </c>
      <c r="R503" s="125">
        <f t="shared" si="12"/>
        <v>159.6</v>
      </c>
      <c r="S503" s="123" t="s">
        <v>7328</v>
      </c>
      <c r="T503" s="100">
        <v>22</v>
      </c>
      <c r="U503" s="120">
        <v>408</v>
      </c>
      <c r="V503" s="123" t="s">
        <v>9854</v>
      </c>
      <c r="W503" s="126"/>
    </row>
    <row r="504" spans="1:23" ht="75">
      <c r="A504" s="89" t="s">
        <v>143</v>
      </c>
      <c r="B504" s="119" t="s">
        <v>9638</v>
      </c>
      <c r="C504" s="120">
        <v>409</v>
      </c>
      <c r="D504" s="138" t="s">
        <v>11886</v>
      </c>
      <c r="E504" s="139" t="s">
        <v>11887</v>
      </c>
      <c r="F504" s="122" t="s">
        <v>22</v>
      </c>
      <c r="G504" s="120" t="s">
        <v>421</v>
      </c>
      <c r="H504" s="120" t="s">
        <v>27</v>
      </c>
      <c r="I504" s="121" t="s">
        <v>18</v>
      </c>
      <c r="J504" s="121" t="s">
        <v>27</v>
      </c>
      <c r="K504" s="138" t="s">
        <v>11674</v>
      </c>
      <c r="L504" s="123" t="s">
        <v>9850</v>
      </c>
      <c r="M504" s="124" t="s">
        <v>11888</v>
      </c>
      <c r="N504" s="123" t="s">
        <v>11889</v>
      </c>
      <c r="O504" s="125">
        <v>25.3</v>
      </c>
      <c r="P504" s="125"/>
      <c r="Q504" s="125" t="s">
        <v>10751</v>
      </c>
      <c r="R504" s="125">
        <f t="shared" si="12"/>
        <v>25.3</v>
      </c>
      <c r="S504" s="123" t="s">
        <v>7328</v>
      </c>
      <c r="T504" s="100">
        <v>22</v>
      </c>
      <c r="U504" s="120">
        <v>409</v>
      </c>
      <c r="V504" s="123" t="s">
        <v>9854</v>
      </c>
      <c r="W504" s="126"/>
    </row>
    <row r="505" spans="1:23" ht="75">
      <c r="A505" s="89" t="s">
        <v>143</v>
      </c>
      <c r="B505" s="119" t="s">
        <v>9638</v>
      </c>
      <c r="C505" s="120">
        <v>410</v>
      </c>
      <c r="D505" s="138" t="s">
        <v>11890</v>
      </c>
      <c r="E505" s="139" t="s">
        <v>11891</v>
      </c>
      <c r="F505" s="122" t="s">
        <v>11892</v>
      </c>
      <c r="G505" s="120" t="s">
        <v>421</v>
      </c>
      <c r="H505" s="120" t="s">
        <v>27</v>
      </c>
      <c r="I505" s="121" t="s">
        <v>18</v>
      </c>
      <c r="J505" s="121" t="s">
        <v>27</v>
      </c>
      <c r="K505" s="138" t="s">
        <v>11674</v>
      </c>
      <c r="L505" s="123" t="s">
        <v>9641</v>
      </c>
      <c r="M505" s="124" t="s">
        <v>11893</v>
      </c>
      <c r="N505" s="123" t="s">
        <v>11894</v>
      </c>
      <c r="O505" s="125">
        <v>339.70000000000005</v>
      </c>
      <c r="P505" s="125"/>
      <c r="Q505" s="125" t="s">
        <v>10751</v>
      </c>
      <c r="R505" s="125">
        <f t="shared" si="12"/>
        <v>339.70000000000005</v>
      </c>
      <c r="S505" s="123" t="s">
        <v>11895</v>
      </c>
      <c r="T505" s="100">
        <v>22</v>
      </c>
      <c r="U505" s="120">
        <v>410</v>
      </c>
      <c r="V505" s="123" t="s">
        <v>10976</v>
      </c>
      <c r="W505" s="126"/>
    </row>
    <row r="506" spans="1:23" ht="75">
      <c r="A506" s="89" t="s">
        <v>143</v>
      </c>
      <c r="B506" s="119" t="s">
        <v>9638</v>
      </c>
      <c r="C506" s="120">
        <v>411</v>
      </c>
      <c r="D506" s="138" t="s">
        <v>11896</v>
      </c>
      <c r="E506" s="139" t="s">
        <v>11897</v>
      </c>
      <c r="F506" s="122" t="s">
        <v>11898</v>
      </c>
      <c r="G506" s="120" t="s">
        <v>421</v>
      </c>
      <c r="H506" s="120" t="s">
        <v>27</v>
      </c>
      <c r="I506" s="121" t="s">
        <v>18</v>
      </c>
      <c r="J506" s="121" t="s">
        <v>27</v>
      </c>
      <c r="K506" s="138" t="s">
        <v>11674</v>
      </c>
      <c r="L506" s="123" t="s">
        <v>9850</v>
      </c>
      <c r="M506" s="124" t="s">
        <v>11899</v>
      </c>
      <c r="N506" s="123" t="s">
        <v>11900</v>
      </c>
      <c r="O506" s="125">
        <v>147.79999999999998</v>
      </c>
      <c r="P506" s="125"/>
      <c r="Q506" s="125" t="s">
        <v>10751</v>
      </c>
      <c r="R506" s="125">
        <f t="shared" si="12"/>
        <v>147.79999999999998</v>
      </c>
      <c r="S506" s="123" t="s">
        <v>7328</v>
      </c>
      <c r="T506" s="100">
        <v>22</v>
      </c>
      <c r="U506" s="120">
        <v>411</v>
      </c>
      <c r="V506" s="123" t="s">
        <v>9854</v>
      </c>
      <c r="W506" s="126"/>
    </row>
    <row r="507" spans="1:23" ht="37.5">
      <c r="A507" s="89" t="s">
        <v>7186</v>
      </c>
      <c r="B507" s="119" t="s">
        <v>8754</v>
      </c>
      <c r="C507" s="120">
        <v>412</v>
      </c>
      <c r="D507" s="138" t="s">
        <v>11901</v>
      </c>
      <c r="E507" s="121" t="s">
        <v>11902</v>
      </c>
      <c r="F507" s="122" t="s">
        <v>1778</v>
      </c>
      <c r="G507" s="120" t="s">
        <v>59</v>
      </c>
      <c r="H507" s="120" t="s">
        <v>27</v>
      </c>
      <c r="I507" s="121" t="s">
        <v>34</v>
      </c>
      <c r="J507" s="121" t="s">
        <v>27</v>
      </c>
      <c r="K507" s="120" t="s">
        <v>11903</v>
      </c>
      <c r="L507" s="123" t="s">
        <v>9507</v>
      </c>
      <c r="M507" s="124" t="s">
        <v>11904</v>
      </c>
      <c r="N507" s="123" t="s">
        <v>11905</v>
      </c>
      <c r="O507" s="125">
        <v>48</v>
      </c>
      <c r="P507" s="125"/>
      <c r="Q507" s="125" t="s">
        <v>10751</v>
      </c>
      <c r="R507" s="125">
        <f t="shared" si="12"/>
        <v>48</v>
      </c>
      <c r="S507" s="123" t="s">
        <v>11906</v>
      </c>
      <c r="T507" s="100">
        <v>22</v>
      </c>
      <c r="U507" s="120">
        <v>412</v>
      </c>
      <c r="V507" s="123" t="s">
        <v>10753</v>
      </c>
      <c r="W507" s="126"/>
    </row>
    <row r="508" spans="1:23" ht="37.5">
      <c r="A508" s="89" t="s">
        <v>11735</v>
      </c>
      <c r="B508" s="119" t="s">
        <v>11736</v>
      </c>
      <c r="C508" s="120">
        <v>413</v>
      </c>
      <c r="D508" s="138" t="s">
        <v>11907</v>
      </c>
      <c r="E508" s="121" t="s">
        <v>11908</v>
      </c>
      <c r="F508" s="122" t="s">
        <v>1778</v>
      </c>
      <c r="G508" s="120" t="s">
        <v>59</v>
      </c>
      <c r="H508" s="120" t="s">
        <v>27</v>
      </c>
      <c r="I508" s="121" t="s">
        <v>34</v>
      </c>
      <c r="J508" s="121" t="s">
        <v>27</v>
      </c>
      <c r="K508" s="120" t="s">
        <v>11903</v>
      </c>
      <c r="L508" s="123" t="s">
        <v>11739</v>
      </c>
      <c r="M508" s="124" t="s">
        <v>11909</v>
      </c>
      <c r="N508" s="123" t="s">
        <v>11910</v>
      </c>
      <c r="O508" s="125">
        <v>25</v>
      </c>
      <c r="P508" s="125"/>
      <c r="Q508" s="125" t="s">
        <v>10751</v>
      </c>
      <c r="R508" s="125">
        <f t="shared" si="12"/>
        <v>25</v>
      </c>
      <c r="S508" s="123" t="s">
        <v>11135</v>
      </c>
      <c r="T508" s="100">
        <v>22</v>
      </c>
      <c r="U508" s="120">
        <v>413</v>
      </c>
      <c r="V508" s="123"/>
      <c r="W508" s="126"/>
    </row>
    <row r="509" spans="1:23" ht="93.75">
      <c r="A509" s="89" t="s">
        <v>143</v>
      </c>
      <c r="B509" s="139" t="s">
        <v>9638</v>
      </c>
      <c r="C509" s="138">
        <v>416</v>
      </c>
      <c r="D509" s="138" t="s">
        <v>11911</v>
      </c>
      <c r="E509" s="139" t="s">
        <v>11912</v>
      </c>
      <c r="F509" s="122" t="s">
        <v>22</v>
      </c>
      <c r="G509" s="138" t="s">
        <v>421</v>
      </c>
      <c r="H509" s="138" t="s">
        <v>254</v>
      </c>
      <c r="I509" s="139" t="s">
        <v>18</v>
      </c>
      <c r="J509" s="139" t="s">
        <v>254</v>
      </c>
      <c r="K509" s="138" t="s">
        <v>11903</v>
      </c>
      <c r="L509" s="144" t="s">
        <v>9850</v>
      </c>
      <c r="M509" s="145" t="s">
        <v>11913</v>
      </c>
      <c r="N509" s="144" t="s">
        <v>11914</v>
      </c>
      <c r="O509" s="146">
        <v>172.4</v>
      </c>
      <c r="P509" s="146"/>
      <c r="Q509" s="125" t="s">
        <v>10751</v>
      </c>
      <c r="R509" s="146">
        <f t="shared" si="12"/>
        <v>689.6</v>
      </c>
      <c r="S509" s="144" t="s">
        <v>11915</v>
      </c>
      <c r="T509" s="100">
        <v>22</v>
      </c>
      <c r="U509" s="138">
        <v>416</v>
      </c>
      <c r="V509" s="144" t="s">
        <v>9854</v>
      </c>
      <c r="W509" s="147"/>
    </row>
    <row r="510" spans="1:23" ht="56.25">
      <c r="A510" s="89" t="s">
        <v>143</v>
      </c>
      <c r="B510" s="119" t="s">
        <v>9638</v>
      </c>
      <c r="C510" s="131">
        <v>427</v>
      </c>
      <c r="D510" s="138" t="s">
        <v>11916</v>
      </c>
      <c r="E510" s="136" t="s">
        <v>11917</v>
      </c>
      <c r="F510" s="134" t="s">
        <v>11918</v>
      </c>
      <c r="G510" s="131" t="s">
        <v>32</v>
      </c>
      <c r="H510" s="131" t="s">
        <v>110</v>
      </c>
      <c r="I510" s="135" t="s">
        <v>34</v>
      </c>
      <c r="J510" s="135" t="s">
        <v>110</v>
      </c>
      <c r="K510" s="132" t="s">
        <v>11919</v>
      </c>
      <c r="L510" s="123" t="s">
        <v>11920</v>
      </c>
      <c r="M510" s="124" t="s">
        <v>11921</v>
      </c>
      <c r="N510" s="123" t="s">
        <v>11922</v>
      </c>
      <c r="O510" s="125">
        <v>16.5</v>
      </c>
      <c r="P510" s="125"/>
      <c r="Q510" s="125" t="s">
        <v>10751</v>
      </c>
      <c r="R510" s="125">
        <f t="shared" si="12"/>
        <v>165</v>
      </c>
      <c r="S510" s="123" t="s">
        <v>9893</v>
      </c>
      <c r="T510" s="100">
        <v>22</v>
      </c>
      <c r="U510" s="120">
        <v>427</v>
      </c>
      <c r="V510" s="123"/>
      <c r="W510" s="126"/>
    </row>
    <row r="511" spans="1:23" ht="18.75">
      <c r="A511" s="89" t="s">
        <v>7186</v>
      </c>
      <c r="B511" s="119" t="s">
        <v>8754</v>
      </c>
      <c r="C511" s="120">
        <v>428</v>
      </c>
      <c r="D511" s="120" t="s">
        <v>11923</v>
      </c>
      <c r="E511" s="121" t="s">
        <v>11924</v>
      </c>
      <c r="F511" s="122" t="s">
        <v>11925</v>
      </c>
      <c r="G511" s="120" t="s">
        <v>421</v>
      </c>
      <c r="H511" s="120" t="s">
        <v>92</v>
      </c>
      <c r="I511" s="121" t="s">
        <v>18</v>
      </c>
      <c r="J511" s="121" t="s">
        <v>92</v>
      </c>
      <c r="K511" s="120" t="s">
        <v>11926</v>
      </c>
      <c r="L511" s="123" t="s">
        <v>9677</v>
      </c>
      <c r="M511" s="124" t="s">
        <v>11927</v>
      </c>
      <c r="N511" s="123" t="s">
        <v>11928</v>
      </c>
      <c r="O511" s="125">
        <v>74.95</v>
      </c>
      <c r="P511" s="125"/>
      <c r="Q511" s="125" t="s">
        <v>10751</v>
      </c>
      <c r="R511" s="125">
        <f t="shared" si="12"/>
        <v>449.70000000000005</v>
      </c>
      <c r="S511" s="123" t="s">
        <v>10392</v>
      </c>
      <c r="T511" s="100">
        <v>22</v>
      </c>
      <c r="U511" s="120">
        <v>428</v>
      </c>
      <c r="V511" s="123" t="s">
        <v>10753</v>
      </c>
      <c r="W511" s="126"/>
    </row>
    <row r="512" spans="1:23" ht="56.25">
      <c r="A512" s="89" t="s">
        <v>143</v>
      </c>
      <c r="B512" s="119" t="s">
        <v>9638</v>
      </c>
      <c r="C512" s="120">
        <v>429</v>
      </c>
      <c r="D512" s="138" t="s">
        <v>11929</v>
      </c>
      <c r="E512" s="139" t="s">
        <v>11930</v>
      </c>
      <c r="F512" s="122" t="s">
        <v>11931</v>
      </c>
      <c r="G512" s="120" t="s">
        <v>59</v>
      </c>
      <c r="H512" s="120" t="s">
        <v>110</v>
      </c>
      <c r="I512" s="121" t="s">
        <v>18</v>
      </c>
      <c r="J512" s="121" t="s">
        <v>110</v>
      </c>
      <c r="K512" s="138" t="s">
        <v>11932</v>
      </c>
      <c r="L512" s="123" t="s">
        <v>11933</v>
      </c>
      <c r="M512" s="124" t="s">
        <v>11934</v>
      </c>
      <c r="N512" s="123" t="s">
        <v>11935</v>
      </c>
      <c r="O512" s="125">
        <v>237.6</v>
      </c>
      <c r="P512" s="125"/>
      <c r="Q512" s="125" t="s">
        <v>10751</v>
      </c>
      <c r="R512" s="125">
        <f t="shared" si="12"/>
        <v>2376</v>
      </c>
      <c r="S512" s="123" t="s">
        <v>10884</v>
      </c>
      <c r="T512" s="100">
        <v>22</v>
      </c>
      <c r="U512" s="120">
        <v>429</v>
      </c>
      <c r="V512" s="123"/>
      <c r="W512" s="126"/>
    </row>
    <row r="513" spans="1:23" ht="56.25">
      <c r="A513" s="89" t="s">
        <v>7186</v>
      </c>
      <c r="B513" s="119" t="s">
        <v>8754</v>
      </c>
      <c r="C513" s="120">
        <v>430</v>
      </c>
      <c r="D513" s="138" t="s">
        <v>11936</v>
      </c>
      <c r="E513" s="121" t="s">
        <v>11937</v>
      </c>
      <c r="F513" s="122" t="s">
        <v>11938</v>
      </c>
      <c r="G513" s="120" t="s">
        <v>59</v>
      </c>
      <c r="H513" s="120" t="s">
        <v>27</v>
      </c>
      <c r="I513" s="121" t="s">
        <v>34</v>
      </c>
      <c r="J513" s="121" t="s">
        <v>27</v>
      </c>
      <c r="K513" s="120" t="s">
        <v>11939</v>
      </c>
      <c r="L513" s="123" t="s">
        <v>9655</v>
      </c>
      <c r="M513" s="124" t="s">
        <v>11940</v>
      </c>
      <c r="N513" s="123" t="s">
        <v>11941</v>
      </c>
      <c r="O513" s="125">
        <v>12.65</v>
      </c>
      <c r="P513" s="125"/>
      <c r="Q513" s="125" t="s">
        <v>10751</v>
      </c>
      <c r="R513" s="125">
        <f t="shared" si="12"/>
        <v>12.65</v>
      </c>
      <c r="S513" s="123" t="s">
        <v>10304</v>
      </c>
      <c r="T513" s="100">
        <v>22</v>
      </c>
      <c r="U513" s="120">
        <v>430</v>
      </c>
      <c r="V513" s="123" t="s">
        <v>10753</v>
      </c>
      <c r="W513" s="126"/>
    </row>
    <row r="514" spans="1:23" ht="56.25">
      <c r="A514" s="89" t="s">
        <v>7186</v>
      </c>
      <c r="B514" s="119" t="s">
        <v>8754</v>
      </c>
      <c r="C514" s="120">
        <v>431</v>
      </c>
      <c r="D514" s="138" t="s">
        <v>11942</v>
      </c>
      <c r="E514" s="121" t="s">
        <v>11943</v>
      </c>
      <c r="F514" s="122" t="s">
        <v>11944</v>
      </c>
      <c r="G514" s="120" t="s">
        <v>59</v>
      </c>
      <c r="H514" s="120" t="s">
        <v>27</v>
      </c>
      <c r="I514" s="121" t="s">
        <v>34</v>
      </c>
      <c r="J514" s="121" t="s">
        <v>27</v>
      </c>
      <c r="K514" s="120" t="s">
        <v>11939</v>
      </c>
      <c r="L514" s="123" t="s">
        <v>9647</v>
      </c>
      <c r="M514" s="124" t="s">
        <v>11945</v>
      </c>
      <c r="N514" s="123" t="s">
        <v>11946</v>
      </c>
      <c r="O514" s="125">
        <v>649.62</v>
      </c>
      <c r="P514" s="125"/>
      <c r="Q514" s="125" t="s">
        <v>10751</v>
      </c>
      <c r="R514" s="125">
        <f t="shared" si="12"/>
        <v>649.62</v>
      </c>
      <c r="S514" s="123" t="s">
        <v>10563</v>
      </c>
      <c r="T514" s="100">
        <v>22</v>
      </c>
      <c r="U514" s="120">
        <v>431</v>
      </c>
      <c r="V514" s="123" t="s">
        <v>10753</v>
      </c>
      <c r="W514" s="126"/>
    </row>
    <row r="515" spans="1:23" ht="93.75">
      <c r="A515" s="89" t="s">
        <v>1845</v>
      </c>
      <c r="B515" s="119" t="s">
        <v>9790</v>
      </c>
      <c r="C515" s="120">
        <v>433</v>
      </c>
      <c r="D515" s="138" t="s">
        <v>11947</v>
      </c>
      <c r="E515" s="121" t="s">
        <v>11948</v>
      </c>
      <c r="F515" s="122" t="s">
        <v>11949</v>
      </c>
      <c r="G515" s="120" t="s">
        <v>59</v>
      </c>
      <c r="H515" s="120" t="s">
        <v>27</v>
      </c>
      <c r="I515" s="121" t="s">
        <v>34</v>
      </c>
      <c r="J515" s="121" t="s">
        <v>27</v>
      </c>
      <c r="K515" s="120" t="s">
        <v>11939</v>
      </c>
      <c r="L515" s="123" t="s">
        <v>10585</v>
      </c>
      <c r="M515" s="124" t="s">
        <v>11950</v>
      </c>
      <c r="N515" s="123" t="s">
        <v>11951</v>
      </c>
      <c r="O515" s="125">
        <v>34.450000000000003</v>
      </c>
      <c r="P515" s="125"/>
      <c r="Q515" s="125" t="s">
        <v>10751</v>
      </c>
      <c r="R515" s="125">
        <f t="shared" si="12"/>
        <v>34.450000000000003</v>
      </c>
      <c r="S515" s="123" t="s">
        <v>11281</v>
      </c>
      <c r="T515" s="100">
        <v>22</v>
      </c>
      <c r="U515" s="120">
        <v>433</v>
      </c>
      <c r="V515" s="123"/>
      <c r="W515" s="126"/>
    </row>
    <row r="516" spans="1:23" ht="56.25">
      <c r="A516" s="89" t="s">
        <v>1845</v>
      </c>
      <c r="B516" s="119" t="s">
        <v>9790</v>
      </c>
      <c r="C516" s="120">
        <v>434</v>
      </c>
      <c r="D516" s="138" t="s">
        <v>11952</v>
      </c>
      <c r="E516" s="121" t="s">
        <v>11953</v>
      </c>
      <c r="F516" s="122" t="s">
        <v>11938</v>
      </c>
      <c r="G516" s="120" t="s">
        <v>59</v>
      </c>
      <c r="H516" s="120" t="s">
        <v>27</v>
      </c>
      <c r="I516" s="121" t="s">
        <v>34</v>
      </c>
      <c r="J516" s="121" t="s">
        <v>27</v>
      </c>
      <c r="K516" s="120" t="s">
        <v>11939</v>
      </c>
      <c r="L516" s="123" t="s">
        <v>10221</v>
      </c>
      <c r="M516" s="124">
        <v>471484</v>
      </c>
      <c r="N516" s="123" t="s">
        <v>11954</v>
      </c>
      <c r="O516" s="125">
        <v>11.405949395720535</v>
      </c>
      <c r="P516" s="125"/>
      <c r="Q516" s="125" t="s">
        <v>10751</v>
      </c>
      <c r="R516" s="125">
        <f t="shared" si="12"/>
        <v>11.405949395720535</v>
      </c>
      <c r="S516" s="123" t="s">
        <v>7313</v>
      </c>
      <c r="T516" s="100">
        <v>22</v>
      </c>
      <c r="U516" s="120">
        <v>434</v>
      </c>
      <c r="V516" s="123"/>
      <c r="W516" s="126"/>
    </row>
    <row r="517" spans="1:23" ht="37.5">
      <c r="A517" s="89" t="s">
        <v>1845</v>
      </c>
      <c r="B517" s="119" t="s">
        <v>9790</v>
      </c>
      <c r="C517" s="120">
        <v>435</v>
      </c>
      <c r="D517" s="138" t="s">
        <v>11955</v>
      </c>
      <c r="E517" s="121" t="s">
        <v>11956</v>
      </c>
      <c r="F517" s="122" t="s">
        <v>22</v>
      </c>
      <c r="G517" s="120" t="s">
        <v>59</v>
      </c>
      <c r="H517" s="120" t="s">
        <v>27</v>
      </c>
      <c r="I517" s="121" t="s">
        <v>34</v>
      </c>
      <c r="J517" s="121" t="s">
        <v>27</v>
      </c>
      <c r="K517" s="120" t="s">
        <v>11939</v>
      </c>
      <c r="L517" s="123" t="s">
        <v>10221</v>
      </c>
      <c r="M517" s="124" t="s">
        <v>11957</v>
      </c>
      <c r="N517" s="123" t="s">
        <v>11958</v>
      </c>
      <c r="O517" s="125">
        <v>6.853473188610046</v>
      </c>
      <c r="P517" s="125"/>
      <c r="Q517" s="125" t="s">
        <v>10751</v>
      </c>
      <c r="R517" s="125">
        <f t="shared" si="12"/>
        <v>6.853473188610046</v>
      </c>
      <c r="S517" s="123" t="s">
        <v>10180</v>
      </c>
      <c r="T517" s="100">
        <v>22</v>
      </c>
      <c r="U517" s="120">
        <v>435</v>
      </c>
      <c r="V517" s="123"/>
      <c r="W517" s="126"/>
    </row>
    <row r="518" spans="1:23" ht="37.5">
      <c r="A518" s="89" t="s">
        <v>7186</v>
      </c>
      <c r="B518" s="119" t="s">
        <v>8754</v>
      </c>
      <c r="C518" s="120">
        <v>436</v>
      </c>
      <c r="D518" s="138" t="s">
        <v>11959</v>
      </c>
      <c r="E518" s="121" t="s">
        <v>11960</v>
      </c>
      <c r="F518" s="122" t="s">
        <v>11961</v>
      </c>
      <c r="G518" s="120" t="s">
        <v>59</v>
      </c>
      <c r="H518" s="120" t="s">
        <v>27</v>
      </c>
      <c r="I518" s="121" t="s">
        <v>34</v>
      </c>
      <c r="J518" s="121" t="s">
        <v>27</v>
      </c>
      <c r="K518" s="120" t="s">
        <v>11939</v>
      </c>
      <c r="L518" s="123" t="s">
        <v>9655</v>
      </c>
      <c r="M518" s="124" t="s">
        <v>11961</v>
      </c>
      <c r="N518" s="123" t="s">
        <v>11962</v>
      </c>
      <c r="O518" s="125">
        <v>11.63</v>
      </c>
      <c r="P518" s="125"/>
      <c r="Q518" s="125" t="s">
        <v>10751</v>
      </c>
      <c r="R518" s="125">
        <f t="shared" si="12"/>
        <v>11.63</v>
      </c>
      <c r="S518" s="123" t="s">
        <v>10404</v>
      </c>
      <c r="T518" s="100">
        <v>22</v>
      </c>
      <c r="U518" s="120">
        <v>436</v>
      </c>
      <c r="V518" s="123" t="s">
        <v>10753</v>
      </c>
      <c r="W518" s="126"/>
    </row>
    <row r="519" spans="1:23" ht="37.5">
      <c r="A519" s="89" t="s">
        <v>1845</v>
      </c>
      <c r="B519" s="119" t="s">
        <v>9790</v>
      </c>
      <c r="C519" s="120">
        <v>437</v>
      </c>
      <c r="D519" s="138" t="s">
        <v>11963</v>
      </c>
      <c r="E519" s="121" t="s">
        <v>11964</v>
      </c>
      <c r="F519" s="122" t="s">
        <v>11965</v>
      </c>
      <c r="G519" s="120" t="s">
        <v>59</v>
      </c>
      <c r="H519" s="120" t="s">
        <v>27</v>
      </c>
      <c r="I519" s="121" t="s">
        <v>34</v>
      </c>
      <c r="J519" s="121" t="s">
        <v>27</v>
      </c>
      <c r="K519" s="120" t="s">
        <v>11939</v>
      </c>
      <c r="L519" s="123" t="s">
        <v>10221</v>
      </c>
      <c r="M519" s="124" t="s">
        <v>11966</v>
      </c>
      <c r="N519" s="123" t="s">
        <v>11967</v>
      </c>
      <c r="O519" s="125">
        <v>4.18380630700032</v>
      </c>
      <c r="P519" s="125"/>
      <c r="Q519" s="125" t="s">
        <v>10751</v>
      </c>
      <c r="R519" s="125">
        <f t="shared" si="12"/>
        <v>4.18380630700032</v>
      </c>
      <c r="S519" s="123" t="s">
        <v>11968</v>
      </c>
      <c r="T519" s="100">
        <v>22</v>
      </c>
      <c r="U519" s="120">
        <v>437</v>
      </c>
      <c r="V519" s="123"/>
      <c r="W519" s="126"/>
    </row>
    <row r="520" spans="1:23" ht="37.5">
      <c r="A520" s="89" t="s">
        <v>5390</v>
      </c>
      <c r="B520" s="119" t="s">
        <v>9526</v>
      </c>
      <c r="C520" s="120">
        <v>438</v>
      </c>
      <c r="D520" s="138" t="s">
        <v>11969</v>
      </c>
      <c r="E520" s="121" t="s">
        <v>11970</v>
      </c>
      <c r="F520" s="122" t="s">
        <v>11971</v>
      </c>
      <c r="G520" s="120" t="s">
        <v>59</v>
      </c>
      <c r="H520" s="120" t="s">
        <v>27</v>
      </c>
      <c r="I520" s="121" t="s">
        <v>34</v>
      </c>
      <c r="J520" s="121" t="s">
        <v>27</v>
      </c>
      <c r="K520" s="120" t="s">
        <v>11939</v>
      </c>
      <c r="L520" s="123" t="s">
        <v>9413</v>
      </c>
      <c r="M520" s="124" t="s">
        <v>11972</v>
      </c>
      <c r="N520" s="123" t="s">
        <v>11973</v>
      </c>
      <c r="O520" s="125">
        <v>21</v>
      </c>
      <c r="P520" s="125"/>
      <c r="Q520" s="125" t="s">
        <v>10751</v>
      </c>
      <c r="R520" s="125">
        <f t="shared" ref="R520:R583" si="13">O520*H520</f>
        <v>21</v>
      </c>
      <c r="S520" s="123" t="s">
        <v>10383</v>
      </c>
      <c r="T520" s="100">
        <v>22</v>
      </c>
      <c r="U520" s="120">
        <v>438</v>
      </c>
      <c r="V520" s="123"/>
      <c r="W520" s="126"/>
    </row>
    <row r="521" spans="1:23" ht="37.5">
      <c r="A521" s="89" t="s">
        <v>7186</v>
      </c>
      <c r="B521" s="119" t="s">
        <v>8754</v>
      </c>
      <c r="C521" s="120">
        <v>439</v>
      </c>
      <c r="D521" s="138" t="s">
        <v>11974</v>
      </c>
      <c r="E521" s="121" t="s">
        <v>11975</v>
      </c>
      <c r="F521" s="122" t="s">
        <v>11971</v>
      </c>
      <c r="G521" s="120" t="s">
        <v>59</v>
      </c>
      <c r="H521" s="120" t="s">
        <v>27</v>
      </c>
      <c r="I521" s="121" t="s">
        <v>34</v>
      </c>
      <c r="J521" s="121" t="s">
        <v>27</v>
      </c>
      <c r="K521" s="120" t="s">
        <v>11939</v>
      </c>
      <c r="L521" s="123" t="s">
        <v>9677</v>
      </c>
      <c r="M521" s="124" t="s">
        <v>11976</v>
      </c>
      <c r="N521" s="123" t="s">
        <v>11977</v>
      </c>
      <c r="O521" s="125">
        <v>60.08</v>
      </c>
      <c r="P521" s="125"/>
      <c r="Q521" s="125" t="s">
        <v>10751</v>
      </c>
      <c r="R521" s="125">
        <f t="shared" si="13"/>
        <v>60.08</v>
      </c>
      <c r="S521" s="123" t="s">
        <v>10563</v>
      </c>
      <c r="T521" s="100">
        <v>22</v>
      </c>
      <c r="U521" s="120">
        <v>439</v>
      </c>
      <c r="V521" s="123" t="s">
        <v>10753</v>
      </c>
      <c r="W521" s="126"/>
    </row>
    <row r="522" spans="1:23" ht="56.25">
      <c r="A522" s="89" t="s">
        <v>10052</v>
      </c>
      <c r="B522" s="119" t="s">
        <v>10053</v>
      </c>
      <c r="C522" s="120">
        <v>440</v>
      </c>
      <c r="D522" s="138" t="s">
        <v>11978</v>
      </c>
      <c r="E522" s="121" t="s">
        <v>11979</v>
      </c>
      <c r="F522" s="122" t="s">
        <v>11938</v>
      </c>
      <c r="G522" s="120" t="s">
        <v>59</v>
      </c>
      <c r="H522" s="120" t="s">
        <v>27</v>
      </c>
      <c r="I522" s="121" t="s">
        <v>34</v>
      </c>
      <c r="J522" s="121" t="s">
        <v>27</v>
      </c>
      <c r="K522" s="120" t="s">
        <v>11939</v>
      </c>
      <c r="L522" s="123" t="s">
        <v>11980</v>
      </c>
      <c r="M522" s="124" t="s">
        <v>11981</v>
      </c>
      <c r="N522" s="123" t="s">
        <v>11982</v>
      </c>
      <c r="O522" s="125">
        <v>34</v>
      </c>
      <c r="P522" s="125"/>
      <c r="Q522" s="125" t="s">
        <v>10751</v>
      </c>
      <c r="R522" s="125">
        <f t="shared" si="13"/>
        <v>34</v>
      </c>
      <c r="S522" s="123" t="s">
        <v>11983</v>
      </c>
      <c r="T522" s="100">
        <v>22</v>
      </c>
      <c r="U522" s="120">
        <v>440</v>
      </c>
      <c r="V522" s="123"/>
      <c r="W522" s="126"/>
    </row>
    <row r="523" spans="1:23" ht="75">
      <c r="A523" s="89" t="s">
        <v>5390</v>
      </c>
      <c r="B523" s="119" t="s">
        <v>9526</v>
      </c>
      <c r="C523" s="120">
        <v>441</v>
      </c>
      <c r="D523" s="138" t="s">
        <v>11984</v>
      </c>
      <c r="E523" s="121" t="s">
        <v>11985</v>
      </c>
      <c r="F523" s="122" t="s">
        <v>11986</v>
      </c>
      <c r="G523" s="120" t="s">
        <v>59</v>
      </c>
      <c r="H523" s="120" t="s">
        <v>27</v>
      </c>
      <c r="I523" s="121" t="s">
        <v>34</v>
      </c>
      <c r="J523" s="121" t="s">
        <v>27</v>
      </c>
      <c r="K523" s="120" t="s">
        <v>11939</v>
      </c>
      <c r="L523" s="123" t="s">
        <v>9413</v>
      </c>
      <c r="M523" s="124" t="s">
        <v>11987</v>
      </c>
      <c r="N523" s="123" t="s">
        <v>11988</v>
      </c>
      <c r="O523" s="125">
        <v>16</v>
      </c>
      <c r="P523" s="125"/>
      <c r="Q523" s="125" t="s">
        <v>10751</v>
      </c>
      <c r="R523" s="125">
        <f t="shared" si="13"/>
        <v>16</v>
      </c>
      <c r="S523" s="123" t="s">
        <v>9672</v>
      </c>
      <c r="T523" s="100">
        <v>22</v>
      </c>
      <c r="U523" s="120">
        <v>441</v>
      </c>
      <c r="V523" s="123"/>
      <c r="W523" s="126"/>
    </row>
    <row r="524" spans="1:23" ht="56.25">
      <c r="A524" s="89" t="s">
        <v>5390</v>
      </c>
      <c r="B524" s="119" t="s">
        <v>9526</v>
      </c>
      <c r="C524" s="120">
        <v>442</v>
      </c>
      <c r="D524" s="138" t="s">
        <v>11989</v>
      </c>
      <c r="E524" s="121" t="s">
        <v>11990</v>
      </c>
      <c r="F524" s="122" t="s">
        <v>11938</v>
      </c>
      <c r="G524" s="120" t="s">
        <v>59</v>
      </c>
      <c r="H524" s="120" t="s">
        <v>27</v>
      </c>
      <c r="I524" s="121" t="s">
        <v>34</v>
      </c>
      <c r="J524" s="121" t="s">
        <v>27</v>
      </c>
      <c r="K524" s="120" t="s">
        <v>11939</v>
      </c>
      <c r="L524" s="123" t="s">
        <v>9413</v>
      </c>
      <c r="M524" s="124" t="s">
        <v>11991</v>
      </c>
      <c r="N524" s="123" t="s">
        <v>11992</v>
      </c>
      <c r="O524" s="125">
        <v>18.3</v>
      </c>
      <c r="P524" s="125"/>
      <c r="Q524" s="125" t="s">
        <v>10751</v>
      </c>
      <c r="R524" s="125">
        <f t="shared" si="13"/>
        <v>18.3</v>
      </c>
      <c r="S524" s="123" t="s">
        <v>10383</v>
      </c>
      <c r="T524" s="100">
        <v>22</v>
      </c>
      <c r="U524" s="120">
        <v>442</v>
      </c>
      <c r="V524" s="123"/>
      <c r="W524" s="126"/>
    </row>
    <row r="525" spans="1:23" ht="37.5">
      <c r="A525" s="89" t="s">
        <v>5390</v>
      </c>
      <c r="B525" s="119" t="s">
        <v>9526</v>
      </c>
      <c r="C525" s="120">
        <v>443</v>
      </c>
      <c r="D525" s="120" t="s">
        <v>11993</v>
      </c>
      <c r="E525" s="121" t="s">
        <v>11994</v>
      </c>
      <c r="F525" s="122" t="s">
        <v>2009</v>
      </c>
      <c r="G525" s="120" t="s">
        <v>32</v>
      </c>
      <c r="H525" s="120" t="s">
        <v>27</v>
      </c>
      <c r="I525" s="121" t="s">
        <v>18</v>
      </c>
      <c r="J525" s="121" t="s">
        <v>27</v>
      </c>
      <c r="K525" s="120" t="s">
        <v>11939</v>
      </c>
      <c r="L525" s="123" t="s">
        <v>9741</v>
      </c>
      <c r="M525" s="124">
        <v>1077430100</v>
      </c>
      <c r="N525" s="123" t="s">
        <v>11995</v>
      </c>
      <c r="O525" s="125">
        <v>61.5</v>
      </c>
      <c r="P525" s="125"/>
      <c r="Q525" s="125" t="s">
        <v>10751</v>
      </c>
      <c r="R525" s="125">
        <f t="shared" si="13"/>
        <v>61.5</v>
      </c>
      <c r="S525" s="123" t="s">
        <v>10559</v>
      </c>
      <c r="T525" s="100">
        <v>22</v>
      </c>
      <c r="U525" s="120">
        <v>443</v>
      </c>
      <c r="V525" s="123"/>
      <c r="W525" s="126"/>
    </row>
    <row r="526" spans="1:23" ht="56.25">
      <c r="A526" s="89" t="s">
        <v>143</v>
      </c>
      <c r="B526" s="119" t="s">
        <v>9638</v>
      </c>
      <c r="C526" s="120">
        <v>444</v>
      </c>
      <c r="D526" s="138" t="s">
        <v>11996</v>
      </c>
      <c r="E526" s="139" t="s">
        <v>11997</v>
      </c>
      <c r="F526" s="122" t="s">
        <v>11334</v>
      </c>
      <c r="G526" s="120" t="s">
        <v>32</v>
      </c>
      <c r="H526" s="120" t="s">
        <v>16</v>
      </c>
      <c r="I526" s="121" t="s">
        <v>18</v>
      </c>
      <c r="J526" s="121" t="s">
        <v>16</v>
      </c>
      <c r="K526" s="138" t="s">
        <v>11939</v>
      </c>
      <c r="L526" s="123" t="s">
        <v>10972</v>
      </c>
      <c r="M526" s="124" t="s">
        <v>11998</v>
      </c>
      <c r="N526" s="123" t="s">
        <v>11999</v>
      </c>
      <c r="O526" s="125">
        <v>95.1</v>
      </c>
      <c r="P526" s="125"/>
      <c r="Q526" s="125" t="s">
        <v>10751</v>
      </c>
      <c r="R526" s="125">
        <f t="shared" si="13"/>
        <v>190.2</v>
      </c>
      <c r="S526" s="123" t="s">
        <v>10986</v>
      </c>
      <c r="T526" s="100">
        <v>22</v>
      </c>
      <c r="U526" s="120">
        <v>444</v>
      </c>
      <c r="V526" s="123" t="s">
        <v>10976</v>
      </c>
      <c r="W526" s="126"/>
    </row>
    <row r="527" spans="1:23" ht="18.75">
      <c r="A527" s="89" t="s">
        <v>9995</v>
      </c>
      <c r="B527" s="119" t="s">
        <v>9996</v>
      </c>
      <c r="C527" s="120">
        <v>445</v>
      </c>
      <c r="D527" s="120" t="s">
        <v>12000</v>
      </c>
      <c r="E527" s="121" t="s">
        <v>12001</v>
      </c>
      <c r="F527" s="122" t="s">
        <v>2008</v>
      </c>
      <c r="G527" s="120" t="s">
        <v>421</v>
      </c>
      <c r="H527" s="120" t="s">
        <v>16</v>
      </c>
      <c r="I527" s="121" t="s">
        <v>18</v>
      </c>
      <c r="J527" s="121" t="s">
        <v>16</v>
      </c>
      <c r="K527" s="120" t="s">
        <v>12002</v>
      </c>
      <c r="L527" s="123" t="s">
        <v>9999</v>
      </c>
      <c r="M527" s="124" t="s">
        <v>12003</v>
      </c>
      <c r="N527" s="123" t="s">
        <v>12004</v>
      </c>
      <c r="O527" s="125">
        <v>34</v>
      </c>
      <c r="P527" s="125"/>
      <c r="Q527" s="125" t="s">
        <v>10751</v>
      </c>
      <c r="R527" s="125">
        <f t="shared" si="13"/>
        <v>68</v>
      </c>
      <c r="S527" s="123" t="s">
        <v>10188</v>
      </c>
      <c r="T527" s="100">
        <v>22</v>
      </c>
      <c r="U527" s="120">
        <v>445</v>
      </c>
      <c r="V527" s="123" t="s">
        <v>12005</v>
      </c>
      <c r="W527" s="126"/>
    </row>
    <row r="528" spans="1:23" ht="56.25">
      <c r="A528" s="89" t="s">
        <v>7186</v>
      </c>
      <c r="B528" s="119" t="s">
        <v>8754</v>
      </c>
      <c r="C528" s="120">
        <v>446</v>
      </c>
      <c r="D528" s="120" t="s">
        <v>12006</v>
      </c>
      <c r="E528" s="121" t="s">
        <v>12007</v>
      </c>
      <c r="F528" s="122" t="s">
        <v>12008</v>
      </c>
      <c r="G528" s="120" t="s">
        <v>59</v>
      </c>
      <c r="H528" s="120" t="s">
        <v>201</v>
      </c>
      <c r="I528" s="121" t="s">
        <v>18</v>
      </c>
      <c r="J528" s="121" t="s">
        <v>201</v>
      </c>
      <c r="K528" s="120" t="s">
        <v>11939</v>
      </c>
      <c r="L528" s="123" t="s">
        <v>9655</v>
      </c>
      <c r="M528" s="124" t="s">
        <v>12009</v>
      </c>
      <c r="N528" s="123" t="s">
        <v>12010</v>
      </c>
      <c r="O528" s="125">
        <v>12.37</v>
      </c>
      <c r="P528" s="125"/>
      <c r="Q528" s="125" t="s">
        <v>10751</v>
      </c>
      <c r="R528" s="125">
        <f t="shared" si="13"/>
        <v>37.11</v>
      </c>
      <c r="S528" s="123" t="s">
        <v>10470</v>
      </c>
      <c r="T528" s="100">
        <v>22</v>
      </c>
      <c r="U528" s="120">
        <v>446</v>
      </c>
      <c r="V528" s="123" t="s">
        <v>10753</v>
      </c>
      <c r="W528" s="126"/>
    </row>
    <row r="529" spans="1:23" ht="56.25">
      <c r="A529" s="89" t="s">
        <v>7186</v>
      </c>
      <c r="B529" s="119" t="s">
        <v>8754</v>
      </c>
      <c r="C529" s="120">
        <v>447</v>
      </c>
      <c r="D529" s="120" t="s">
        <v>12011</v>
      </c>
      <c r="E529" s="121" t="s">
        <v>12012</v>
      </c>
      <c r="F529" s="122" t="s">
        <v>12008</v>
      </c>
      <c r="G529" s="120" t="s">
        <v>32</v>
      </c>
      <c r="H529" s="120" t="s">
        <v>16</v>
      </c>
      <c r="I529" s="121" t="s">
        <v>18</v>
      </c>
      <c r="J529" s="121" t="s">
        <v>16</v>
      </c>
      <c r="K529" s="120" t="s">
        <v>11939</v>
      </c>
      <c r="L529" s="123" t="s">
        <v>9655</v>
      </c>
      <c r="M529" s="124" t="s">
        <v>12013</v>
      </c>
      <c r="N529" s="123" t="s">
        <v>12014</v>
      </c>
      <c r="O529" s="125">
        <v>3.97</v>
      </c>
      <c r="P529" s="125"/>
      <c r="Q529" s="125" t="s">
        <v>10751</v>
      </c>
      <c r="R529" s="125">
        <f t="shared" si="13"/>
        <v>7.94</v>
      </c>
      <c r="S529" s="123" t="s">
        <v>10116</v>
      </c>
      <c r="T529" s="100">
        <v>22</v>
      </c>
      <c r="U529" s="120">
        <v>447</v>
      </c>
      <c r="V529" s="123" t="s">
        <v>10753</v>
      </c>
      <c r="W529" s="126"/>
    </row>
    <row r="530" spans="1:23" ht="18.75">
      <c r="A530" s="89" t="s">
        <v>7186</v>
      </c>
      <c r="B530" s="119" t="s">
        <v>8754</v>
      </c>
      <c r="C530" s="120">
        <v>448</v>
      </c>
      <c r="D530" s="120" t="s">
        <v>12015</v>
      </c>
      <c r="E530" s="121" t="s">
        <v>12016</v>
      </c>
      <c r="F530" s="122" t="s">
        <v>2008</v>
      </c>
      <c r="G530" s="120" t="s">
        <v>421</v>
      </c>
      <c r="H530" s="120" t="s">
        <v>16</v>
      </c>
      <c r="I530" s="121" t="s">
        <v>18</v>
      </c>
      <c r="J530" s="121" t="s">
        <v>16</v>
      </c>
      <c r="K530" s="120" t="s">
        <v>11939</v>
      </c>
      <c r="L530" s="123" t="s">
        <v>9655</v>
      </c>
      <c r="M530" s="124" t="s">
        <v>12017</v>
      </c>
      <c r="N530" s="123" t="s">
        <v>12018</v>
      </c>
      <c r="O530" s="125">
        <v>9.43</v>
      </c>
      <c r="P530" s="125"/>
      <c r="Q530" s="125" t="s">
        <v>10751</v>
      </c>
      <c r="R530" s="125">
        <f t="shared" si="13"/>
        <v>18.86</v>
      </c>
      <c r="S530" s="123" t="s">
        <v>10304</v>
      </c>
      <c r="T530" s="100">
        <v>22</v>
      </c>
      <c r="U530" s="120">
        <v>448</v>
      </c>
      <c r="V530" s="123" t="s">
        <v>10753</v>
      </c>
      <c r="W530" s="126"/>
    </row>
    <row r="531" spans="1:23" ht="18.75">
      <c r="A531" s="89" t="s">
        <v>5390</v>
      </c>
      <c r="B531" s="119" t="s">
        <v>9526</v>
      </c>
      <c r="C531" s="120">
        <v>449</v>
      </c>
      <c r="D531" s="120" t="s">
        <v>12019</v>
      </c>
      <c r="E531" s="121" t="s">
        <v>12020</v>
      </c>
      <c r="F531" s="122" t="s">
        <v>12021</v>
      </c>
      <c r="G531" s="120" t="s">
        <v>421</v>
      </c>
      <c r="H531" s="120" t="s">
        <v>27</v>
      </c>
      <c r="I531" s="121" t="s">
        <v>18</v>
      </c>
      <c r="J531" s="121" t="s">
        <v>27</v>
      </c>
      <c r="K531" s="120" t="s">
        <v>11939</v>
      </c>
      <c r="L531" s="123" t="s">
        <v>9413</v>
      </c>
      <c r="M531" s="124" t="s">
        <v>12022</v>
      </c>
      <c r="N531" s="123" t="s">
        <v>12023</v>
      </c>
      <c r="O531" s="125">
        <v>25.3</v>
      </c>
      <c r="P531" s="125"/>
      <c r="Q531" s="125" t="s">
        <v>10751</v>
      </c>
      <c r="R531" s="125">
        <f t="shared" si="13"/>
        <v>25.3</v>
      </c>
      <c r="S531" s="123" t="s">
        <v>10383</v>
      </c>
      <c r="T531" s="100">
        <v>22</v>
      </c>
      <c r="U531" s="120">
        <v>449</v>
      </c>
      <c r="V531" s="123"/>
      <c r="W531" s="126"/>
    </row>
    <row r="532" spans="1:23" ht="56.25">
      <c r="A532" s="89" t="s">
        <v>7186</v>
      </c>
      <c r="B532" s="119" t="s">
        <v>8754</v>
      </c>
      <c r="C532" s="120">
        <v>450</v>
      </c>
      <c r="D532" s="120" t="s">
        <v>12024</v>
      </c>
      <c r="E532" s="121" t="s">
        <v>12025</v>
      </c>
      <c r="F532" s="122" t="s">
        <v>12026</v>
      </c>
      <c r="G532" s="120" t="s">
        <v>59</v>
      </c>
      <c r="H532" s="120" t="s">
        <v>16</v>
      </c>
      <c r="I532" s="121" t="s">
        <v>18</v>
      </c>
      <c r="J532" s="121" t="s">
        <v>16</v>
      </c>
      <c r="K532" s="120" t="s">
        <v>11939</v>
      </c>
      <c r="L532" s="123" t="s">
        <v>9655</v>
      </c>
      <c r="M532" s="124" t="s">
        <v>12027</v>
      </c>
      <c r="N532" s="123" t="s">
        <v>10449</v>
      </c>
      <c r="O532" s="125">
        <v>6.82</v>
      </c>
      <c r="P532" s="125"/>
      <c r="Q532" s="125" t="s">
        <v>10751</v>
      </c>
      <c r="R532" s="125">
        <f t="shared" si="13"/>
        <v>13.64</v>
      </c>
      <c r="S532" s="123" t="s">
        <v>10470</v>
      </c>
      <c r="T532" s="100">
        <v>22</v>
      </c>
      <c r="U532" s="120">
        <v>450</v>
      </c>
      <c r="V532" s="123" t="s">
        <v>10753</v>
      </c>
      <c r="W532" s="126"/>
    </row>
    <row r="533" spans="1:23" ht="56.25">
      <c r="A533" s="89" t="s">
        <v>7186</v>
      </c>
      <c r="B533" s="119" t="s">
        <v>8754</v>
      </c>
      <c r="C533" s="120">
        <v>451</v>
      </c>
      <c r="D533" s="120" t="s">
        <v>12028</v>
      </c>
      <c r="E533" s="121" t="s">
        <v>12029</v>
      </c>
      <c r="F533" s="122" t="s">
        <v>12026</v>
      </c>
      <c r="G533" s="120" t="s">
        <v>59</v>
      </c>
      <c r="H533" s="120" t="s">
        <v>27</v>
      </c>
      <c r="I533" s="121" t="s">
        <v>18</v>
      </c>
      <c r="J533" s="121" t="s">
        <v>27</v>
      </c>
      <c r="K533" s="120" t="s">
        <v>11939</v>
      </c>
      <c r="L533" s="123" t="s">
        <v>9655</v>
      </c>
      <c r="M533" s="124" t="s">
        <v>12030</v>
      </c>
      <c r="N533" s="123" t="s">
        <v>12031</v>
      </c>
      <c r="O533" s="125">
        <v>22.42</v>
      </c>
      <c r="P533" s="125"/>
      <c r="Q533" s="125" t="s">
        <v>10751</v>
      </c>
      <c r="R533" s="125">
        <f t="shared" si="13"/>
        <v>22.42</v>
      </c>
      <c r="S533" s="123" t="s">
        <v>10470</v>
      </c>
      <c r="T533" s="100">
        <v>22</v>
      </c>
      <c r="U533" s="120">
        <v>451</v>
      </c>
      <c r="V533" s="123" t="s">
        <v>10753</v>
      </c>
      <c r="W533" s="126"/>
    </row>
    <row r="534" spans="1:23" ht="18.75">
      <c r="A534" s="89" t="s">
        <v>1845</v>
      </c>
      <c r="B534" s="119" t="s">
        <v>9790</v>
      </c>
      <c r="C534" s="120">
        <v>452</v>
      </c>
      <c r="D534" s="120" t="s">
        <v>12032</v>
      </c>
      <c r="E534" s="121" t="s">
        <v>12033</v>
      </c>
      <c r="F534" s="122" t="s">
        <v>2008</v>
      </c>
      <c r="G534" s="120" t="s">
        <v>59</v>
      </c>
      <c r="H534" s="120" t="s">
        <v>27</v>
      </c>
      <c r="I534" s="121" t="s">
        <v>18</v>
      </c>
      <c r="J534" s="121" t="s">
        <v>27</v>
      </c>
      <c r="K534" s="120" t="s">
        <v>11939</v>
      </c>
      <c r="L534" s="123" t="s">
        <v>10221</v>
      </c>
      <c r="M534" s="124">
        <v>483554</v>
      </c>
      <c r="N534" s="123" t="s">
        <v>12034</v>
      </c>
      <c r="O534" s="125">
        <v>12.269945025764976</v>
      </c>
      <c r="P534" s="125"/>
      <c r="Q534" s="125" t="s">
        <v>10751</v>
      </c>
      <c r="R534" s="125">
        <f t="shared" si="13"/>
        <v>12.269945025764976</v>
      </c>
      <c r="S534" s="123" t="s">
        <v>7313</v>
      </c>
      <c r="T534" s="100">
        <v>22</v>
      </c>
      <c r="U534" s="120">
        <v>452</v>
      </c>
      <c r="V534" s="123"/>
      <c r="W534" s="126"/>
    </row>
    <row r="535" spans="1:23" ht="56.25">
      <c r="A535" s="89" t="s">
        <v>1845</v>
      </c>
      <c r="B535" s="119" t="s">
        <v>9790</v>
      </c>
      <c r="C535" s="120">
        <v>454</v>
      </c>
      <c r="D535" s="120" t="s">
        <v>12035</v>
      </c>
      <c r="E535" s="121" t="s">
        <v>12036</v>
      </c>
      <c r="F535" s="122" t="s">
        <v>12008</v>
      </c>
      <c r="G535" s="120" t="s">
        <v>421</v>
      </c>
      <c r="H535" s="120" t="s">
        <v>16</v>
      </c>
      <c r="I535" s="121" t="s">
        <v>18</v>
      </c>
      <c r="J535" s="121" t="s">
        <v>16</v>
      </c>
      <c r="K535" s="120" t="s">
        <v>11939</v>
      </c>
      <c r="L535" s="123" t="s">
        <v>10221</v>
      </c>
      <c r="M535" s="124">
        <v>419415</v>
      </c>
      <c r="N535" s="123" t="s">
        <v>12037</v>
      </c>
      <c r="O535" s="125">
        <v>9.9887091626538691</v>
      </c>
      <c r="P535" s="125"/>
      <c r="Q535" s="125" t="s">
        <v>10751</v>
      </c>
      <c r="R535" s="125">
        <f t="shared" si="13"/>
        <v>19.977418325307738</v>
      </c>
      <c r="S535" s="123" t="s">
        <v>7313</v>
      </c>
      <c r="T535" s="100">
        <v>22</v>
      </c>
      <c r="U535" s="120">
        <v>454</v>
      </c>
      <c r="V535" s="123"/>
      <c r="W535" s="126"/>
    </row>
    <row r="536" spans="1:23" ht="56.25">
      <c r="A536" s="89" t="s">
        <v>1845</v>
      </c>
      <c r="B536" s="119" t="s">
        <v>9790</v>
      </c>
      <c r="C536" s="120">
        <v>455</v>
      </c>
      <c r="D536" s="120" t="s">
        <v>12038</v>
      </c>
      <c r="E536" s="121" t="s">
        <v>12039</v>
      </c>
      <c r="F536" s="122" t="s">
        <v>12040</v>
      </c>
      <c r="G536" s="120" t="s">
        <v>421</v>
      </c>
      <c r="H536" s="120" t="s">
        <v>448</v>
      </c>
      <c r="I536" s="121" t="s">
        <v>18</v>
      </c>
      <c r="J536" s="121" t="s">
        <v>448</v>
      </c>
      <c r="K536" s="120" t="s">
        <v>11939</v>
      </c>
      <c r="L536" s="123" t="s">
        <v>10221</v>
      </c>
      <c r="M536" s="124">
        <v>419735</v>
      </c>
      <c r="N536" s="123" t="s">
        <v>12041</v>
      </c>
      <c r="O536" s="125">
        <v>19.706657011097953</v>
      </c>
      <c r="P536" s="125"/>
      <c r="Q536" s="125" t="s">
        <v>10751</v>
      </c>
      <c r="R536" s="125">
        <f t="shared" si="13"/>
        <v>236.47988413317543</v>
      </c>
      <c r="S536" s="123" t="s">
        <v>10373</v>
      </c>
      <c r="T536" s="100">
        <v>22</v>
      </c>
      <c r="U536" s="120">
        <v>455</v>
      </c>
      <c r="V536" s="123"/>
      <c r="W536" s="126"/>
    </row>
    <row r="537" spans="1:23" ht="56.25">
      <c r="A537" s="89" t="s">
        <v>9995</v>
      </c>
      <c r="B537" s="119" t="s">
        <v>9996</v>
      </c>
      <c r="C537" s="120">
        <v>456</v>
      </c>
      <c r="D537" s="120" t="s">
        <v>12042</v>
      </c>
      <c r="E537" s="121" t="s">
        <v>12043</v>
      </c>
      <c r="F537" s="122" t="s">
        <v>12008</v>
      </c>
      <c r="G537" s="120" t="s">
        <v>421</v>
      </c>
      <c r="H537" s="120" t="s">
        <v>27</v>
      </c>
      <c r="I537" s="121" t="s">
        <v>18</v>
      </c>
      <c r="J537" s="121" t="s">
        <v>27</v>
      </c>
      <c r="K537" s="120" t="s">
        <v>11939</v>
      </c>
      <c r="L537" s="123" t="s">
        <v>9999</v>
      </c>
      <c r="M537" s="124" t="s">
        <v>12044</v>
      </c>
      <c r="N537" s="123" t="s">
        <v>12045</v>
      </c>
      <c r="O537" s="125">
        <v>258</v>
      </c>
      <c r="P537" s="125"/>
      <c r="Q537" s="125" t="s">
        <v>10751</v>
      </c>
      <c r="R537" s="125">
        <f t="shared" si="13"/>
        <v>258</v>
      </c>
      <c r="S537" s="123" t="s">
        <v>10622</v>
      </c>
      <c r="T537" s="100">
        <v>22</v>
      </c>
      <c r="U537" s="120">
        <v>456</v>
      </c>
      <c r="V537" s="123" t="s">
        <v>12046</v>
      </c>
      <c r="W537" s="126"/>
    </row>
    <row r="538" spans="1:23" ht="18.75">
      <c r="A538" s="89" t="s">
        <v>7186</v>
      </c>
      <c r="B538" s="119" t="s">
        <v>8754</v>
      </c>
      <c r="C538" s="120">
        <v>457</v>
      </c>
      <c r="D538" s="120" t="s">
        <v>12047</v>
      </c>
      <c r="E538" s="121" t="s">
        <v>12048</v>
      </c>
      <c r="F538" s="122" t="s">
        <v>22</v>
      </c>
      <c r="G538" s="120" t="s">
        <v>421</v>
      </c>
      <c r="H538" s="120" t="s">
        <v>16</v>
      </c>
      <c r="I538" s="121" t="s">
        <v>18</v>
      </c>
      <c r="J538" s="121" t="s">
        <v>16</v>
      </c>
      <c r="K538" s="120" t="s">
        <v>11939</v>
      </c>
      <c r="L538" s="123" t="s">
        <v>9655</v>
      </c>
      <c r="M538" s="124" t="s">
        <v>12049</v>
      </c>
      <c r="N538" s="123" t="s">
        <v>12050</v>
      </c>
      <c r="O538" s="125">
        <v>31.92</v>
      </c>
      <c r="P538" s="125"/>
      <c r="Q538" s="125" t="s">
        <v>10751</v>
      </c>
      <c r="R538" s="125">
        <f t="shared" si="13"/>
        <v>63.84</v>
      </c>
      <c r="S538" s="123" t="s">
        <v>10404</v>
      </c>
      <c r="T538" s="100">
        <v>22</v>
      </c>
      <c r="U538" s="120">
        <v>457</v>
      </c>
      <c r="V538" s="123" t="s">
        <v>10753</v>
      </c>
      <c r="W538" s="126"/>
    </row>
    <row r="539" spans="1:23" ht="56.25">
      <c r="A539" s="89" t="s">
        <v>5390</v>
      </c>
      <c r="B539" s="119" t="s">
        <v>9526</v>
      </c>
      <c r="C539" s="120">
        <v>458</v>
      </c>
      <c r="D539" s="120" t="s">
        <v>12051</v>
      </c>
      <c r="E539" s="121" t="s">
        <v>12052</v>
      </c>
      <c r="F539" s="122" t="s">
        <v>12053</v>
      </c>
      <c r="G539" s="120" t="s">
        <v>421</v>
      </c>
      <c r="H539" s="120" t="s">
        <v>27</v>
      </c>
      <c r="I539" s="121" t="s">
        <v>18</v>
      </c>
      <c r="J539" s="121" t="s">
        <v>27</v>
      </c>
      <c r="K539" s="120" t="s">
        <v>11939</v>
      </c>
      <c r="L539" s="123" t="s">
        <v>9741</v>
      </c>
      <c r="M539" s="124">
        <v>1050760250</v>
      </c>
      <c r="N539" s="123" t="s">
        <v>12054</v>
      </c>
      <c r="O539" s="125">
        <v>75</v>
      </c>
      <c r="P539" s="125"/>
      <c r="Q539" s="125" t="s">
        <v>10751</v>
      </c>
      <c r="R539" s="125">
        <f t="shared" si="13"/>
        <v>75</v>
      </c>
      <c r="S539" s="123" t="s">
        <v>10383</v>
      </c>
      <c r="T539" s="100">
        <v>22</v>
      </c>
      <c r="U539" s="120">
        <v>458</v>
      </c>
      <c r="V539" s="123"/>
      <c r="W539" s="126"/>
    </row>
    <row r="540" spans="1:23" ht="56.25">
      <c r="A540" s="89" t="s">
        <v>7186</v>
      </c>
      <c r="B540" s="119" t="s">
        <v>8754</v>
      </c>
      <c r="C540" s="120">
        <v>459</v>
      </c>
      <c r="D540" s="120" t="s">
        <v>12055</v>
      </c>
      <c r="E540" s="121" t="s">
        <v>12056</v>
      </c>
      <c r="F540" s="122" t="s">
        <v>11938</v>
      </c>
      <c r="G540" s="120" t="s">
        <v>421</v>
      </c>
      <c r="H540" s="120" t="s">
        <v>27</v>
      </c>
      <c r="I540" s="121" t="s">
        <v>18</v>
      </c>
      <c r="J540" s="121" t="s">
        <v>27</v>
      </c>
      <c r="K540" s="120" t="s">
        <v>11939</v>
      </c>
      <c r="L540" s="123" t="s">
        <v>9655</v>
      </c>
      <c r="M540" s="124" t="s">
        <v>10440</v>
      </c>
      <c r="N540" s="123" t="s">
        <v>10441</v>
      </c>
      <c r="O540" s="125">
        <v>19.14</v>
      </c>
      <c r="P540" s="125"/>
      <c r="Q540" s="125" t="s">
        <v>10751</v>
      </c>
      <c r="R540" s="125">
        <f t="shared" si="13"/>
        <v>19.14</v>
      </c>
      <c r="S540" s="123" t="s">
        <v>10392</v>
      </c>
      <c r="T540" s="100">
        <v>22</v>
      </c>
      <c r="U540" s="120">
        <v>459</v>
      </c>
      <c r="V540" s="123" t="s">
        <v>10753</v>
      </c>
      <c r="W540" s="126"/>
    </row>
    <row r="541" spans="1:23" ht="37.5">
      <c r="A541" s="89" t="s">
        <v>7186</v>
      </c>
      <c r="B541" s="119" t="s">
        <v>8754</v>
      </c>
      <c r="C541" s="120">
        <v>460</v>
      </c>
      <c r="D541" s="120" t="s">
        <v>12057</v>
      </c>
      <c r="E541" s="121" t="s">
        <v>12058</v>
      </c>
      <c r="F541" s="122" t="s">
        <v>12059</v>
      </c>
      <c r="G541" s="120" t="s">
        <v>421</v>
      </c>
      <c r="H541" s="120" t="s">
        <v>27</v>
      </c>
      <c r="I541" s="121" t="s">
        <v>18</v>
      </c>
      <c r="J541" s="121" t="s">
        <v>27</v>
      </c>
      <c r="K541" s="120" t="s">
        <v>11939</v>
      </c>
      <c r="L541" s="123" t="s">
        <v>9655</v>
      </c>
      <c r="M541" s="124" t="s">
        <v>12060</v>
      </c>
      <c r="N541" s="123" t="s">
        <v>12061</v>
      </c>
      <c r="O541" s="125">
        <v>20.74</v>
      </c>
      <c r="P541" s="125"/>
      <c r="Q541" s="125" t="s">
        <v>10751</v>
      </c>
      <c r="R541" s="125">
        <f t="shared" si="13"/>
        <v>20.74</v>
      </c>
      <c r="S541" s="123" t="s">
        <v>10392</v>
      </c>
      <c r="T541" s="100">
        <v>22</v>
      </c>
      <c r="U541" s="120">
        <v>460</v>
      </c>
      <c r="V541" s="123" t="s">
        <v>10753</v>
      </c>
      <c r="W541" s="126"/>
    </row>
    <row r="542" spans="1:23" ht="18.75">
      <c r="A542" s="89" t="s">
        <v>1845</v>
      </c>
      <c r="B542" s="119" t="s">
        <v>9790</v>
      </c>
      <c r="C542" s="120">
        <v>461</v>
      </c>
      <c r="D542" s="120" t="s">
        <v>12062</v>
      </c>
      <c r="E542" s="121" t="s">
        <v>12063</v>
      </c>
      <c r="F542" s="122" t="s">
        <v>2008</v>
      </c>
      <c r="G542" s="120" t="s">
        <v>421</v>
      </c>
      <c r="H542" s="120" t="s">
        <v>16</v>
      </c>
      <c r="I542" s="121" t="s">
        <v>18</v>
      </c>
      <c r="J542" s="121" t="s">
        <v>16</v>
      </c>
      <c r="K542" s="120" t="s">
        <v>11939</v>
      </c>
      <c r="L542" s="123" t="s">
        <v>10221</v>
      </c>
      <c r="M542" s="124">
        <v>481756</v>
      </c>
      <c r="N542" s="123" t="s">
        <v>12064</v>
      </c>
      <c r="O542" s="125">
        <v>15.329840630426826</v>
      </c>
      <c r="P542" s="125"/>
      <c r="Q542" s="125" t="s">
        <v>10751</v>
      </c>
      <c r="R542" s="125">
        <f t="shared" si="13"/>
        <v>30.659681260853652</v>
      </c>
      <c r="S542" s="123" t="s">
        <v>10485</v>
      </c>
      <c r="T542" s="100">
        <v>22</v>
      </c>
      <c r="U542" s="120">
        <v>461</v>
      </c>
      <c r="V542" s="123"/>
      <c r="W542" s="126"/>
    </row>
    <row r="543" spans="1:23" ht="18.75">
      <c r="A543" s="89" t="s">
        <v>1845</v>
      </c>
      <c r="B543" s="119" t="s">
        <v>9790</v>
      </c>
      <c r="C543" s="120">
        <v>462</v>
      </c>
      <c r="D543" s="120" t="s">
        <v>12065</v>
      </c>
      <c r="E543" s="121" t="s">
        <v>12066</v>
      </c>
      <c r="F543" s="122" t="s">
        <v>2008</v>
      </c>
      <c r="G543" s="120" t="s">
        <v>421</v>
      </c>
      <c r="H543" s="120" t="s">
        <v>16</v>
      </c>
      <c r="I543" s="121" t="s">
        <v>18</v>
      </c>
      <c r="J543" s="121" t="s">
        <v>16</v>
      </c>
      <c r="K543" s="120" t="s">
        <v>11939</v>
      </c>
      <c r="L543" s="123" t="s">
        <v>10221</v>
      </c>
      <c r="M543" s="124">
        <v>481826</v>
      </c>
      <c r="N543" s="123" t="s">
        <v>12067</v>
      </c>
      <c r="O543" s="125">
        <v>18.398414134067377</v>
      </c>
      <c r="P543" s="125"/>
      <c r="Q543" s="125" t="s">
        <v>10751</v>
      </c>
      <c r="R543" s="125">
        <f t="shared" si="13"/>
        <v>36.796828268134753</v>
      </c>
      <c r="S543" s="123" t="s">
        <v>10485</v>
      </c>
      <c r="T543" s="100">
        <v>22</v>
      </c>
      <c r="U543" s="120">
        <v>462</v>
      </c>
      <c r="V543" s="123"/>
      <c r="W543" s="126"/>
    </row>
    <row r="544" spans="1:23" ht="18.75">
      <c r="A544" s="89" t="s">
        <v>10052</v>
      </c>
      <c r="B544" s="119" t="s">
        <v>10053</v>
      </c>
      <c r="C544" s="120">
        <v>463</v>
      </c>
      <c r="D544" s="120" t="s">
        <v>12068</v>
      </c>
      <c r="E544" s="121" t="s">
        <v>12069</v>
      </c>
      <c r="F544" s="122" t="s">
        <v>12070</v>
      </c>
      <c r="G544" s="120" t="s">
        <v>421</v>
      </c>
      <c r="H544" s="120" t="s">
        <v>1182</v>
      </c>
      <c r="I544" s="121" t="s">
        <v>18</v>
      </c>
      <c r="J544" s="121" t="s">
        <v>1182</v>
      </c>
      <c r="K544" s="120" t="s">
        <v>11939</v>
      </c>
      <c r="L544" s="123" t="s">
        <v>10531</v>
      </c>
      <c r="M544" s="124" t="s">
        <v>12071</v>
      </c>
      <c r="N544" s="123" t="s">
        <v>12072</v>
      </c>
      <c r="O544" s="125">
        <v>12</v>
      </c>
      <c r="P544" s="125"/>
      <c r="Q544" s="125" t="s">
        <v>10751</v>
      </c>
      <c r="R544" s="125">
        <f t="shared" si="13"/>
        <v>720</v>
      </c>
      <c r="S544" s="123" t="s">
        <v>10229</v>
      </c>
      <c r="T544" s="100">
        <v>22</v>
      </c>
      <c r="U544" s="120">
        <v>463</v>
      </c>
      <c r="V544" s="123"/>
      <c r="W544" s="126"/>
    </row>
    <row r="545" spans="1:23" ht="18.75">
      <c r="A545" s="89" t="s">
        <v>7186</v>
      </c>
      <c r="B545" s="119" t="s">
        <v>8754</v>
      </c>
      <c r="C545" s="120">
        <v>464</v>
      </c>
      <c r="D545" s="120" t="s">
        <v>12073</v>
      </c>
      <c r="E545" s="121" t="s">
        <v>12074</v>
      </c>
      <c r="F545" s="122" t="s">
        <v>2008</v>
      </c>
      <c r="G545" s="120" t="s">
        <v>421</v>
      </c>
      <c r="H545" s="120" t="s">
        <v>16</v>
      </c>
      <c r="I545" s="121" t="s">
        <v>18</v>
      </c>
      <c r="J545" s="121" t="s">
        <v>16</v>
      </c>
      <c r="K545" s="120" t="s">
        <v>11939</v>
      </c>
      <c r="L545" s="123" t="s">
        <v>9655</v>
      </c>
      <c r="M545" s="124" t="s">
        <v>12075</v>
      </c>
      <c r="N545" s="123" t="s">
        <v>12076</v>
      </c>
      <c r="O545" s="125">
        <v>18.079999999999998</v>
      </c>
      <c r="P545" s="125"/>
      <c r="Q545" s="125" t="s">
        <v>10751</v>
      </c>
      <c r="R545" s="125">
        <f t="shared" si="13"/>
        <v>36.159999999999997</v>
      </c>
      <c r="S545" s="123" t="s">
        <v>10404</v>
      </c>
      <c r="T545" s="100">
        <v>22</v>
      </c>
      <c r="U545" s="120">
        <v>464</v>
      </c>
      <c r="V545" s="123" t="s">
        <v>10753</v>
      </c>
      <c r="W545" s="126"/>
    </row>
    <row r="546" spans="1:23" ht="18.75">
      <c r="A546" s="89" t="s">
        <v>7186</v>
      </c>
      <c r="B546" s="119" t="s">
        <v>8754</v>
      </c>
      <c r="C546" s="120">
        <v>465</v>
      </c>
      <c r="D546" s="120" t="s">
        <v>12077</v>
      </c>
      <c r="E546" s="121" t="s">
        <v>12078</v>
      </c>
      <c r="F546" s="122" t="s">
        <v>2008</v>
      </c>
      <c r="G546" s="120" t="s">
        <v>421</v>
      </c>
      <c r="H546" s="120" t="s">
        <v>27</v>
      </c>
      <c r="I546" s="121" t="s">
        <v>18</v>
      </c>
      <c r="J546" s="121" t="s">
        <v>27</v>
      </c>
      <c r="K546" s="120" t="s">
        <v>11939</v>
      </c>
      <c r="L546" s="123" t="s">
        <v>9655</v>
      </c>
      <c r="M546" s="124" t="s">
        <v>12079</v>
      </c>
      <c r="N546" s="123" t="s">
        <v>12080</v>
      </c>
      <c r="O546" s="125">
        <v>10</v>
      </c>
      <c r="P546" s="125"/>
      <c r="Q546" s="125" t="s">
        <v>10751</v>
      </c>
      <c r="R546" s="125">
        <f t="shared" si="13"/>
        <v>10</v>
      </c>
      <c r="S546" s="123" t="s">
        <v>10404</v>
      </c>
      <c r="T546" s="100">
        <v>22</v>
      </c>
      <c r="U546" s="120">
        <v>465</v>
      </c>
      <c r="V546" s="123" t="s">
        <v>10753</v>
      </c>
      <c r="W546" s="126"/>
    </row>
    <row r="547" spans="1:23" ht="56.25">
      <c r="A547" s="89" t="s">
        <v>1845</v>
      </c>
      <c r="B547" s="119" t="s">
        <v>9790</v>
      </c>
      <c r="C547" s="120">
        <v>466</v>
      </c>
      <c r="D547" s="120" t="s">
        <v>12081</v>
      </c>
      <c r="E547" s="121" t="s">
        <v>12082</v>
      </c>
      <c r="F547" s="122" t="s">
        <v>12008</v>
      </c>
      <c r="G547" s="120" t="s">
        <v>421</v>
      </c>
      <c r="H547" s="120" t="s">
        <v>27</v>
      </c>
      <c r="I547" s="121" t="s">
        <v>18</v>
      </c>
      <c r="J547" s="121" t="s">
        <v>27</v>
      </c>
      <c r="K547" s="120" t="s">
        <v>11939</v>
      </c>
      <c r="L547" s="123" t="s">
        <v>10221</v>
      </c>
      <c r="M547" s="124">
        <v>418776</v>
      </c>
      <c r="N547" s="123" t="s">
        <v>12083</v>
      </c>
      <c r="O547" s="125">
        <v>14.270633489999591</v>
      </c>
      <c r="P547" s="125"/>
      <c r="Q547" s="125" t="s">
        <v>10751</v>
      </c>
      <c r="R547" s="125">
        <f t="shared" si="13"/>
        <v>14.270633489999591</v>
      </c>
      <c r="S547" s="123" t="s">
        <v>10485</v>
      </c>
      <c r="T547" s="100">
        <v>22</v>
      </c>
      <c r="U547" s="120">
        <v>466</v>
      </c>
      <c r="V547" s="123"/>
      <c r="W547" s="126"/>
    </row>
    <row r="548" spans="1:23" ht="18.75">
      <c r="A548" s="89" t="s">
        <v>5390</v>
      </c>
      <c r="B548" s="119" t="s">
        <v>9526</v>
      </c>
      <c r="C548" s="120">
        <v>467</v>
      </c>
      <c r="D548" s="120" t="s">
        <v>12084</v>
      </c>
      <c r="E548" s="121" t="s">
        <v>12085</v>
      </c>
      <c r="F548" s="122" t="s">
        <v>22</v>
      </c>
      <c r="G548" s="120" t="s">
        <v>421</v>
      </c>
      <c r="H548" s="120" t="s">
        <v>27</v>
      </c>
      <c r="I548" s="121" t="s">
        <v>18</v>
      </c>
      <c r="J548" s="121" t="s">
        <v>27</v>
      </c>
      <c r="K548" s="120" t="s">
        <v>11939</v>
      </c>
      <c r="L548" s="123" t="s">
        <v>9413</v>
      </c>
      <c r="M548" s="124" t="s">
        <v>12086</v>
      </c>
      <c r="N548" s="123" t="s">
        <v>12087</v>
      </c>
      <c r="O548" s="125">
        <v>20</v>
      </c>
      <c r="P548" s="125"/>
      <c r="Q548" s="125" t="s">
        <v>10751</v>
      </c>
      <c r="R548" s="125">
        <f t="shared" si="13"/>
        <v>20</v>
      </c>
      <c r="S548" s="123" t="s">
        <v>12088</v>
      </c>
      <c r="T548" s="100">
        <v>22</v>
      </c>
      <c r="U548" s="120">
        <v>467</v>
      </c>
      <c r="V548" s="123"/>
      <c r="W548" s="126"/>
    </row>
    <row r="549" spans="1:23" ht="56.25">
      <c r="A549" s="89" t="s">
        <v>9995</v>
      </c>
      <c r="B549" s="119" t="s">
        <v>9996</v>
      </c>
      <c r="C549" s="120">
        <v>468</v>
      </c>
      <c r="D549" s="120" t="s">
        <v>12089</v>
      </c>
      <c r="E549" s="121" t="s">
        <v>12090</v>
      </c>
      <c r="F549" s="122" t="s">
        <v>12091</v>
      </c>
      <c r="G549" s="120" t="s">
        <v>421</v>
      </c>
      <c r="H549" s="120" t="s">
        <v>254</v>
      </c>
      <c r="I549" s="121" t="s">
        <v>1963</v>
      </c>
      <c r="J549" s="121" t="s">
        <v>2525</v>
      </c>
      <c r="K549" s="120" t="s">
        <v>11939</v>
      </c>
      <c r="L549" s="123" t="s">
        <v>12092</v>
      </c>
      <c r="M549" s="124" t="s">
        <v>12093</v>
      </c>
      <c r="N549" s="123" t="s">
        <v>12094</v>
      </c>
      <c r="O549" s="125">
        <v>325</v>
      </c>
      <c r="P549" s="125"/>
      <c r="Q549" s="125" t="s">
        <v>10751</v>
      </c>
      <c r="R549" s="125">
        <f t="shared" si="13"/>
        <v>1300</v>
      </c>
      <c r="S549" s="123" t="s">
        <v>10622</v>
      </c>
      <c r="T549" s="100">
        <v>22</v>
      </c>
      <c r="U549" s="120">
        <v>468</v>
      </c>
      <c r="V549" s="123" t="s">
        <v>22</v>
      </c>
      <c r="W549" s="126"/>
    </row>
    <row r="550" spans="1:23" ht="56.25">
      <c r="A550" s="89" t="s">
        <v>9995</v>
      </c>
      <c r="B550" s="119" t="s">
        <v>9996</v>
      </c>
      <c r="C550" s="120">
        <v>469</v>
      </c>
      <c r="D550" s="120" t="s">
        <v>12095</v>
      </c>
      <c r="E550" s="121" t="s">
        <v>12096</v>
      </c>
      <c r="F550" s="122" t="s">
        <v>12040</v>
      </c>
      <c r="G550" s="120" t="s">
        <v>421</v>
      </c>
      <c r="H550" s="120" t="s">
        <v>27</v>
      </c>
      <c r="I550" s="121" t="s">
        <v>18</v>
      </c>
      <c r="J550" s="121" t="s">
        <v>27</v>
      </c>
      <c r="K550" s="120" t="s">
        <v>11939</v>
      </c>
      <c r="L550" s="123" t="s">
        <v>9999</v>
      </c>
      <c r="M550" s="124" t="s">
        <v>12097</v>
      </c>
      <c r="N550" s="123" t="s">
        <v>12098</v>
      </c>
      <c r="O550" s="125">
        <v>140</v>
      </c>
      <c r="P550" s="125"/>
      <c r="Q550" s="125" t="s">
        <v>10751</v>
      </c>
      <c r="R550" s="125">
        <f t="shared" si="13"/>
        <v>140</v>
      </c>
      <c r="S550" s="123" t="s">
        <v>10373</v>
      </c>
      <c r="T550" s="100">
        <v>22</v>
      </c>
      <c r="U550" s="120">
        <v>469</v>
      </c>
      <c r="V550" s="123" t="s">
        <v>12099</v>
      </c>
      <c r="W550" s="126"/>
    </row>
    <row r="551" spans="1:23" ht="56.25">
      <c r="A551" s="89" t="s">
        <v>7186</v>
      </c>
      <c r="B551" s="119" t="s">
        <v>8754</v>
      </c>
      <c r="C551" s="120">
        <v>470</v>
      </c>
      <c r="D551" s="120" t="s">
        <v>12100</v>
      </c>
      <c r="E551" s="121" t="s">
        <v>12101</v>
      </c>
      <c r="F551" s="122" t="s">
        <v>12040</v>
      </c>
      <c r="G551" s="120" t="s">
        <v>421</v>
      </c>
      <c r="H551" s="120" t="s">
        <v>16</v>
      </c>
      <c r="I551" s="121" t="s">
        <v>18</v>
      </c>
      <c r="J551" s="121" t="s">
        <v>16</v>
      </c>
      <c r="K551" s="120" t="s">
        <v>11939</v>
      </c>
      <c r="L551" s="123" t="s">
        <v>9655</v>
      </c>
      <c r="M551" s="124" t="s">
        <v>12102</v>
      </c>
      <c r="N551" s="123" t="s">
        <v>12103</v>
      </c>
      <c r="O551" s="125">
        <v>13.69</v>
      </c>
      <c r="P551" s="125"/>
      <c r="Q551" s="125" t="s">
        <v>10751</v>
      </c>
      <c r="R551" s="125">
        <f t="shared" si="13"/>
        <v>27.38</v>
      </c>
      <c r="S551" s="123" t="s">
        <v>10304</v>
      </c>
      <c r="T551" s="100">
        <v>22</v>
      </c>
      <c r="U551" s="120">
        <v>470</v>
      </c>
      <c r="V551" s="123" t="s">
        <v>10753</v>
      </c>
      <c r="W551" s="126"/>
    </row>
    <row r="552" spans="1:23" ht="56.25">
      <c r="A552" s="89" t="s">
        <v>1845</v>
      </c>
      <c r="B552" s="119" t="s">
        <v>9790</v>
      </c>
      <c r="C552" s="120">
        <v>471</v>
      </c>
      <c r="D552" s="120" t="s">
        <v>12104</v>
      </c>
      <c r="E552" s="121" t="s">
        <v>12105</v>
      </c>
      <c r="F552" s="122" t="s">
        <v>12040</v>
      </c>
      <c r="G552" s="120" t="s">
        <v>421</v>
      </c>
      <c r="H552" s="120" t="s">
        <v>92</v>
      </c>
      <c r="I552" s="121" t="s">
        <v>18</v>
      </c>
      <c r="J552" s="121" t="s">
        <v>92</v>
      </c>
      <c r="K552" s="120" t="s">
        <v>11939</v>
      </c>
      <c r="L552" s="123" t="s">
        <v>10221</v>
      </c>
      <c r="M552" s="124">
        <v>419785</v>
      </c>
      <c r="N552" s="123" t="s">
        <v>12106</v>
      </c>
      <c r="O552" s="125">
        <v>10.829353559453869</v>
      </c>
      <c r="P552" s="125"/>
      <c r="Q552" s="125" t="s">
        <v>10751</v>
      </c>
      <c r="R552" s="125">
        <f t="shared" si="13"/>
        <v>64.976121356723212</v>
      </c>
      <c r="S552" s="123" t="s">
        <v>7313</v>
      </c>
      <c r="T552" s="100">
        <v>22</v>
      </c>
      <c r="U552" s="120">
        <v>471</v>
      </c>
      <c r="V552" s="123"/>
      <c r="W552" s="126"/>
    </row>
    <row r="553" spans="1:23" ht="18.75">
      <c r="A553" s="89" t="s">
        <v>7186</v>
      </c>
      <c r="B553" s="119" t="s">
        <v>8754</v>
      </c>
      <c r="C553" s="120">
        <v>472</v>
      </c>
      <c r="D553" s="120" t="s">
        <v>12107</v>
      </c>
      <c r="E553" s="121" t="s">
        <v>12108</v>
      </c>
      <c r="F553" s="122" t="s">
        <v>2008</v>
      </c>
      <c r="G553" s="120" t="s">
        <v>59</v>
      </c>
      <c r="H553" s="120" t="s">
        <v>92</v>
      </c>
      <c r="I553" s="121" t="s">
        <v>18</v>
      </c>
      <c r="J553" s="121" t="s">
        <v>92</v>
      </c>
      <c r="K553" s="120" t="s">
        <v>11939</v>
      </c>
      <c r="L553" s="123" t="s">
        <v>9655</v>
      </c>
      <c r="M553" s="124" t="s">
        <v>12109</v>
      </c>
      <c r="N553" s="123" t="s">
        <v>12110</v>
      </c>
      <c r="O553" s="125">
        <v>28.05</v>
      </c>
      <c r="P553" s="125"/>
      <c r="Q553" s="125" t="s">
        <v>10751</v>
      </c>
      <c r="R553" s="125">
        <f t="shared" si="13"/>
        <v>168.3</v>
      </c>
      <c r="S553" s="123" t="s">
        <v>10304</v>
      </c>
      <c r="T553" s="100">
        <v>22</v>
      </c>
      <c r="U553" s="120">
        <v>472</v>
      </c>
      <c r="V553" s="123" t="s">
        <v>10753</v>
      </c>
      <c r="W553" s="126"/>
    </row>
    <row r="554" spans="1:23" ht="18.75">
      <c r="A554" s="89" t="s">
        <v>7186</v>
      </c>
      <c r="B554" s="119" t="s">
        <v>8754</v>
      </c>
      <c r="C554" s="120">
        <v>473</v>
      </c>
      <c r="D554" s="120" t="s">
        <v>12111</v>
      </c>
      <c r="E554" s="121" t="s">
        <v>12112</v>
      </c>
      <c r="F554" s="122" t="s">
        <v>12021</v>
      </c>
      <c r="G554" s="120" t="s">
        <v>59</v>
      </c>
      <c r="H554" s="120" t="s">
        <v>201</v>
      </c>
      <c r="I554" s="121" t="s">
        <v>18</v>
      </c>
      <c r="J554" s="121" t="s">
        <v>201</v>
      </c>
      <c r="K554" s="120" t="s">
        <v>11939</v>
      </c>
      <c r="L554" s="123" t="s">
        <v>9655</v>
      </c>
      <c r="M554" s="124" t="s">
        <v>12109</v>
      </c>
      <c r="N554" s="123" t="s">
        <v>12110</v>
      </c>
      <c r="O554" s="125">
        <v>28.05</v>
      </c>
      <c r="P554" s="125"/>
      <c r="Q554" s="125" t="s">
        <v>10751</v>
      </c>
      <c r="R554" s="125">
        <f t="shared" si="13"/>
        <v>84.15</v>
      </c>
      <c r="S554" s="123" t="s">
        <v>10304</v>
      </c>
      <c r="T554" s="100">
        <v>22</v>
      </c>
      <c r="U554" s="120">
        <v>473</v>
      </c>
      <c r="V554" s="123" t="s">
        <v>10753</v>
      </c>
      <c r="W554" s="126"/>
    </row>
    <row r="555" spans="1:23" ht="56.25">
      <c r="A555" s="89" t="s">
        <v>7186</v>
      </c>
      <c r="B555" s="119" t="s">
        <v>8754</v>
      </c>
      <c r="C555" s="120">
        <v>474</v>
      </c>
      <c r="D555" s="120" t="s">
        <v>12113</v>
      </c>
      <c r="E555" s="121" t="s">
        <v>12114</v>
      </c>
      <c r="F555" s="122" t="s">
        <v>12008</v>
      </c>
      <c r="G555" s="120" t="s">
        <v>421</v>
      </c>
      <c r="H555" s="120" t="s">
        <v>92</v>
      </c>
      <c r="I555" s="121" t="s">
        <v>18</v>
      </c>
      <c r="J555" s="121" t="s">
        <v>92</v>
      </c>
      <c r="K555" s="120" t="s">
        <v>11939</v>
      </c>
      <c r="L555" s="123" t="s">
        <v>9655</v>
      </c>
      <c r="M555" s="124" t="s">
        <v>12115</v>
      </c>
      <c r="N555" s="123" t="s">
        <v>12116</v>
      </c>
      <c r="O555" s="125">
        <v>8.48</v>
      </c>
      <c r="P555" s="125"/>
      <c r="Q555" s="125" t="s">
        <v>10751</v>
      </c>
      <c r="R555" s="125">
        <f t="shared" si="13"/>
        <v>50.88</v>
      </c>
      <c r="S555" s="123" t="s">
        <v>10304</v>
      </c>
      <c r="T555" s="100">
        <v>22</v>
      </c>
      <c r="U555" s="120">
        <v>474</v>
      </c>
      <c r="V555" s="123" t="s">
        <v>10753</v>
      </c>
      <c r="W555" s="126"/>
    </row>
    <row r="556" spans="1:23" ht="56.25">
      <c r="A556" s="89" t="s">
        <v>1845</v>
      </c>
      <c r="B556" s="119" t="s">
        <v>9790</v>
      </c>
      <c r="C556" s="120">
        <v>475</v>
      </c>
      <c r="D556" s="120" t="s">
        <v>12117</v>
      </c>
      <c r="E556" s="121" t="s">
        <v>12118</v>
      </c>
      <c r="F556" s="122" t="s">
        <v>12008</v>
      </c>
      <c r="G556" s="120" t="s">
        <v>32</v>
      </c>
      <c r="H556" s="120" t="s">
        <v>16</v>
      </c>
      <c r="I556" s="121" t="s">
        <v>18</v>
      </c>
      <c r="J556" s="121" t="s">
        <v>16</v>
      </c>
      <c r="K556" s="120" t="s">
        <v>11939</v>
      </c>
      <c r="L556" s="123" t="s">
        <v>10221</v>
      </c>
      <c r="M556" s="124">
        <v>480717000</v>
      </c>
      <c r="N556" s="123" t="s">
        <v>12119</v>
      </c>
      <c r="O556" s="125">
        <v>4.0710613037912058</v>
      </c>
      <c r="P556" s="125"/>
      <c r="Q556" s="125" t="s">
        <v>10751</v>
      </c>
      <c r="R556" s="125">
        <f t="shared" si="13"/>
        <v>8.1421226075824116</v>
      </c>
      <c r="S556" s="123" t="s">
        <v>10180</v>
      </c>
      <c r="T556" s="100">
        <v>22</v>
      </c>
      <c r="U556" s="120">
        <v>475</v>
      </c>
      <c r="V556" s="123"/>
      <c r="W556" s="126"/>
    </row>
    <row r="557" spans="1:23" ht="93.75">
      <c r="A557" s="89" t="s">
        <v>5390</v>
      </c>
      <c r="B557" s="119" t="s">
        <v>9526</v>
      </c>
      <c r="C557" s="120">
        <v>476</v>
      </c>
      <c r="D557" s="120" t="s">
        <v>12120</v>
      </c>
      <c r="E557" s="121" t="s">
        <v>12121</v>
      </c>
      <c r="F557" s="122" t="s">
        <v>12122</v>
      </c>
      <c r="G557" s="120" t="s">
        <v>421</v>
      </c>
      <c r="H557" s="120" t="s">
        <v>254</v>
      </c>
      <c r="I557" s="121" t="s">
        <v>18</v>
      </c>
      <c r="J557" s="121" t="s">
        <v>254</v>
      </c>
      <c r="K557" s="120" t="s">
        <v>11939</v>
      </c>
      <c r="L557" s="123" t="s">
        <v>10150</v>
      </c>
      <c r="M557" s="124">
        <v>10127060001</v>
      </c>
      <c r="N557" s="123" t="s">
        <v>12123</v>
      </c>
      <c r="O557" s="125">
        <v>80</v>
      </c>
      <c r="P557" s="125"/>
      <c r="Q557" s="125" t="s">
        <v>10751</v>
      </c>
      <c r="R557" s="125">
        <f t="shared" si="13"/>
        <v>320</v>
      </c>
      <c r="S557" s="123" t="s">
        <v>12124</v>
      </c>
      <c r="T557" s="100">
        <v>22</v>
      </c>
      <c r="U557" s="120">
        <v>476</v>
      </c>
      <c r="V557" s="123"/>
      <c r="W557" s="126"/>
    </row>
    <row r="558" spans="1:23" ht="37.5">
      <c r="A558" s="89" t="s">
        <v>7186</v>
      </c>
      <c r="B558" s="119" t="s">
        <v>8754</v>
      </c>
      <c r="C558" s="120">
        <v>477</v>
      </c>
      <c r="D558" s="120" t="s">
        <v>12125</v>
      </c>
      <c r="E558" s="121" t="s">
        <v>12126</v>
      </c>
      <c r="F558" s="122" t="s">
        <v>11971</v>
      </c>
      <c r="G558" s="120" t="s">
        <v>59</v>
      </c>
      <c r="H558" s="120" t="s">
        <v>27</v>
      </c>
      <c r="I558" s="121" t="s">
        <v>18</v>
      </c>
      <c r="J558" s="121" t="s">
        <v>27</v>
      </c>
      <c r="K558" s="120" t="s">
        <v>11939</v>
      </c>
      <c r="L558" s="123" t="s">
        <v>9655</v>
      </c>
      <c r="M558" s="124" t="s">
        <v>12127</v>
      </c>
      <c r="N558" s="123" t="s">
        <v>12128</v>
      </c>
      <c r="O558" s="125">
        <v>39.340000000000003</v>
      </c>
      <c r="P558" s="125"/>
      <c r="Q558" s="125" t="s">
        <v>10751</v>
      </c>
      <c r="R558" s="125">
        <f t="shared" si="13"/>
        <v>39.340000000000003</v>
      </c>
      <c r="S558" s="123" t="s">
        <v>10304</v>
      </c>
      <c r="T558" s="100">
        <v>22</v>
      </c>
      <c r="U558" s="120">
        <v>477</v>
      </c>
      <c r="V558" s="123" t="s">
        <v>10753</v>
      </c>
      <c r="W558" s="126"/>
    </row>
    <row r="559" spans="1:23" ht="56.25">
      <c r="A559" s="89" t="s">
        <v>9995</v>
      </c>
      <c r="B559" s="119" t="s">
        <v>9996</v>
      </c>
      <c r="C559" s="120">
        <v>478</v>
      </c>
      <c r="D559" s="120" t="s">
        <v>12129</v>
      </c>
      <c r="E559" s="121" t="s">
        <v>12130</v>
      </c>
      <c r="F559" s="122" t="s">
        <v>12131</v>
      </c>
      <c r="G559" s="120" t="s">
        <v>32</v>
      </c>
      <c r="H559" s="120" t="s">
        <v>27</v>
      </c>
      <c r="I559" s="121" t="s">
        <v>18</v>
      </c>
      <c r="J559" s="121" t="s">
        <v>27</v>
      </c>
      <c r="K559" s="120" t="s">
        <v>11939</v>
      </c>
      <c r="L559" s="123" t="s">
        <v>9999</v>
      </c>
      <c r="M559" s="124" t="s">
        <v>12132</v>
      </c>
      <c r="N559" s="123" t="s">
        <v>12133</v>
      </c>
      <c r="O559" s="125">
        <v>40</v>
      </c>
      <c r="P559" s="125"/>
      <c r="Q559" s="125" t="s">
        <v>10751</v>
      </c>
      <c r="R559" s="125">
        <f t="shared" si="13"/>
        <v>40</v>
      </c>
      <c r="S559" s="123" t="s">
        <v>9847</v>
      </c>
      <c r="T559" s="100">
        <v>22</v>
      </c>
      <c r="U559" s="120">
        <v>478</v>
      </c>
      <c r="V559" s="123" t="s">
        <v>12134</v>
      </c>
      <c r="W559" s="126"/>
    </row>
    <row r="560" spans="1:23" ht="18.75">
      <c r="A560" s="89" t="s">
        <v>1845</v>
      </c>
      <c r="B560" s="119" t="s">
        <v>9790</v>
      </c>
      <c r="C560" s="120">
        <v>480</v>
      </c>
      <c r="D560" s="120" t="s">
        <v>12135</v>
      </c>
      <c r="E560" s="121" t="s">
        <v>12136</v>
      </c>
      <c r="F560" s="122" t="s">
        <v>12137</v>
      </c>
      <c r="G560" s="120" t="s">
        <v>32</v>
      </c>
      <c r="H560" s="120" t="s">
        <v>27</v>
      </c>
      <c r="I560" s="121" t="s">
        <v>18</v>
      </c>
      <c r="J560" s="121" t="s">
        <v>27</v>
      </c>
      <c r="K560" s="120" t="s">
        <v>11939</v>
      </c>
      <c r="L560" s="123" t="s">
        <v>10221</v>
      </c>
      <c r="M560" s="124">
        <v>489651</v>
      </c>
      <c r="N560" s="123" t="s">
        <v>12138</v>
      </c>
      <c r="O560" s="125">
        <v>46.025530526401589</v>
      </c>
      <c r="P560" s="125"/>
      <c r="Q560" s="125" t="s">
        <v>10751</v>
      </c>
      <c r="R560" s="125">
        <f t="shared" si="13"/>
        <v>46.025530526401589</v>
      </c>
      <c r="S560" s="123" t="s">
        <v>11281</v>
      </c>
      <c r="T560" s="100">
        <v>22</v>
      </c>
      <c r="U560" s="120">
        <v>480</v>
      </c>
      <c r="V560" s="123"/>
      <c r="W560" s="126"/>
    </row>
    <row r="561" spans="1:23" ht="18.75">
      <c r="A561" s="89" t="s">
        <v>5390</v>
      </c>
      <c r="B561" s="119" t="s">
        <v>9526</v>
      </c>
      <c r="C561" s="120">
        <v>481</v>
      </c>
      <c r="D561" s="120" t="s">
        <v>12139</v>
      </c>
      <c r="E561" s="121" t="s">
        <v>12140</v>
      </c>
      <c r="F561" s="122" t="s">
        <v>22</v>
      </c>
      <c r="G561" s="120" t="s">
        <v>421</v>
      </c>
      <c r="H561" s="120" t="s">
        <v>16</v>
      </c>
      <c r="I561" s="121" t="s">
        <v>18</v>
      </c>
      <c r="J561" s="121" t="s">
        <v>16</v>
      </c>
      <c r="K561" s="120" t="s">
        <v>12002</v>
      </c>
      <c r="L561" s="123" t="s">
        <v>9413</v>
      </c>
      <c r="M561" s="124" t="s">
        <v>12141</v>
      </c>
      <c r="N561" s="123" t="s">
        <v>12142</v>
      </c>
      <c r="O561" s="125">
        <v>32</v>
      </c>
      <c r="P561" s="125"/>
      <c r="Q561" s="125" t="s">
        <v>10751</v>
      </c>
      <c r="R561" s="125">
        <f t="shared" si="13"/>
        <v>64</v>
      </c>
      <c r="S561" s="123" t="s">
        <v>10559</v>
      </c>
      <c r="T561" s="100">
        <v>22</v>
      </c>
      <c r="U561" s="120">
        <v>481</v>
      </c>
      <c r="V561" s="123"/>
      <c r="W561" s="126"/>
    </row>
    <row r="562" spans="1:23" ht="18.75">
      <c r="A562" s="89" t="s">
        <v>1845</v>
      </c>
      <c r="B562" s="119" t="s">
        <v>9790</v>
      </c>
      <c r="C562" s="120">
        <v>485</v>
      </c>
      <c r="D562" s="120" t="s">
        <v>12143</v>
      </c>
      <c r="E562" s="121" t="s">
        <v>12144</v>
      </c>
      <c r="F562" s="122" t="s">
        <v>12145</v>
      </c>
      <c r="G562" s="120" t="s">
        <v>421</v>
      </c>
      <c r="H562" s="120" t="s">
        <v>673</v>
      </c>
      <c r="I562" s="121" t="s">
        <v>12146</v>
      </c>
      <c r="J562" s="121" t="s">
        <v>4266</v>
      </c>
      <c r="K562" s="120" t="s">
        <v>12147</v>
      </c>
      <c r="L562" s="123" t="s">
        <v>10221</v>
      </c>
      <c r="M562" s="124">
        <v>479305</v>
      </c>
      <c r="N562" s="123" t="s">
        <v>12148</v>
      </c>
      <c r="O562" s="125">
        <v>10.076725349498313</v>
      </c>
      <c r="P562" s="125"/>
      <c r="Q562" s="125" t="s">
        <v>10751</v>
      </c>
      <c r="R562" s="125">
        <f t="shared" si="13"/>
        <v>70.537077446488183</v>
      </c>
      <c r="S562" s="123" t="s">
        <v>7313</v>
      </c>
      <c r="T562" s="100">
        <v>22</v>
      </c>
      <c r="U562" s="120">
        <v>485</v>
      </c>
      <c r="V562" s="123"/>
      <c r="W562" s="126"/>
    </row>
    <row r="563" spans="1:23" ht="75">
      <c r="A563" s="89" t="s">
        <v>1845</v>
      </c>
      <c r="B563" s="119" t="s">
        <v>9790</v>
      </c>
      <c r="C563" s="120">
        <v>486</v>
      </c>
      <c r="D563" s="120" t="s">
        <v>12149</v>
      </c>
      <c r="E563" s="121" t="s">
        <v>12150</v>
      </c>
      <c r="F563" s="122" t="s">
        <v>12151</v>
      </c>
      <c r="G563" s="120" t="s">
        <v>421</v>
      </c>
      <c r="H563" s="120" t="s">
        <v>16</v>
      </c>
      <c r="I563" s="121" t="s">
        <v>12146</v>
      </c>
      <c r="J563" s="121" t="s">
        <v>232</v>
      </c>
      <c r="K563" s="120" t="s">
        <v>12147</v>
      </c>
      <c r="L563" s="123" t="s">
        <v>10221</v>
      </c>
      <c r="M563" s="124">
        <v>494905</v>
      </c>
      <c r="N563" s="123" t="s">
        <v>12152</v>
      </c>
      <c r="O563" s="125">
        <v>9.7544783307249805</v>
      </c>
      <c r="P563" s="125"/>
      <c r="Q563" s="125" t="s">
        <v>10751</v>
      </c>
      <c r="R563" s="125">
        <f t="shared" si="13"/>
        <v>19.508956661449961</v>
      </c>
      <c r="S563" s="123" t="s">
        <v>7313</v>
      </c>
      <c r="T563" s="100">
        <v>22</v>
      </c>
      <c r="U563" s="120">
        <v>486</v>
      </c>
      <c r="V563" s="123"/>
      <c r="W563" s="126"/>
    </row>
    <row r="564" spans="1:23" ht="18.75">
      <c r="A564" s="89" t="s">
        <v>1845</v>
      </c>
      <c r="B564" s="119" t="s">
        <v>9790</v>
      </c>
      <c r="C564" s="120">
        <v>488</v>
      </c>
      <c r="D564" s="120" t="s">
        <v>12153</v>
      </c>
      <c r="E564" s="121" t="s">
        <v>12154</v>
      </c>
      <c r="F564" s="122" t="s">
        <v>22</v>
      </c>
      <c r="G564" s="120" t="s">
        <v>421</v>
      </c>
      <c r="H564" s="120" t="s">
        <v>201</v>
      </c>
      <c r="I564" s="121" t="s">
        <v>10874</v>
      </c>
      <c r="J564" s="121" t="s">
        <v>1964</v>
      </c>
      <c r="K564" s="120" t="s">
        <v>12147</v>
      </c>
      <c r="L564" s="123" t="s">
        <v>10221</v>
      </c>
      <c r="M564" s="124">
        <v>451154</v>
      </c>
      <c r="N564" s="123" t="s">
        <v>12155</v>
      </c>
      <c r="O564" s="125">
        <v>15.139631966636092</v>
      </c>
      <c r="P564" s="125"/>
      <c r="Q564" s="125" t="s">
        <v>10751</v>
      </c>
      <c r="R564" s="125">
        <f t="shared" si="13"/>
        <v>45.418895899908279</v>
      </c>
      <c r="S564" s="123" t="s">
        <v>7313</v>
      </c>
      <c r="T564" s="100">
        <v>22</v>
      </c>
      <c r="U564" s="120">
        <v>488</v>
      </c>
      <c r="V564" s="123"/>
      <c r="W564" s="126"/>
    </row>
    <row r="565" spans="1:23" ht="56.25">
      <c r="A565" s="89" t="s">
        <v>10052</v>
      </c>
      <c r="B565" s="119" t="s">
        <v>10053</v>
      </c>
      <c r="C565" s="120">
        <v>489</v>
      </c>
      <c r="D565" s="120" t="s">
        <v>12156</v>
      </c>
      <c r="E565" s="121" t="s">
        <v>12157</v>
      </c>
      <c r="F565" s="122" t="s">
        <v>12158</v>
      </c>
      <c r="G565" s="120" t="s">
        <v>421</v>
      </c>
      <c r="H565" s="120" t="s">
        <v>201</v>
      </c>
      <c r="I565" s="121" t="s">
        <v>12159</v>
      </c>
      <c r="J565" s="121" t="s">
        <v>1964</v>
      </c>
      <c r="K565" s="120" t="s">
        <v>12147</v>
      </c>
      <c r="L565" s="123" t="s">
        <v>9999</v>
      </c>
      <c r="M565" s="124" t="s">
        <v>12160</v>
      </c>
      <c r="N565" s="123" t="s">
        <v>12161</v>
      </c>
      <c r="O565" s="125">
        <v>17</v>
      </c>
      <c r="P565" s="125"/>
      <c r="Q565" s="125" t="s">
        <v>10751</v>
      </c>
      <c r="R565" s="125">
        <f t="shared" si="13"/>
        <v>51</v>
      </c>
      <c r="S565" s="123" t="s">
        <v>10229</v>
      </c>
      <c r="T565" s="100">
        <v>22</v>
      </c>
      <c r="U565" s="120">
        <v>489</v>
      </c>
      <c r="V565" s="123"/>
      <c r="W565" s="126"/>
    </row>
    <row r="566" spans="1:23" ht="56.25">
      <c r="A566" s="89" t="s">
        <v>7186</v>
      </c>
      <c r="B566" s="119" t="s">
        <v>8754</v>
      </c>
      <c r="C566" s="120">
        <v>490</v>
      </c>
      <c r="D566" s="120" t="s">
        <v>12162</v>
      </c>
      <c r="E566" s="121" t="s">
        <v>12163</v>
      </c>
      <c r="F566" s="122" t="s">
        <v>12158</v>
      </c>
      <c r="G566" s="120" t="s">
        <v>421</v>
      </c>
      <c r="H566" s="120" t="s">
        <v>3477</v>
      </c>
      <c r="I566" s="121" t="s">
        <v>12164</v>
      </c>
      <c r="J566" s="121" t="s">
        <v>12165</v>
      </c>
      <c r="K566" s="120" t="s">
        <v>12147</v>
      </c>
      <c r="L566" s="123" t="s">
        <v>9655</v>
      </c>
      <c r="M566" s="124" t="s">
        <v>12166</v>
      </c>
      <c r="N566" s="123" t="s">
        <v>12167</v>
      </c>
      <c r="O566" s="125">
        <v>12.77</v>
      </c>
      <c r="P566" s="125"/>
      <c r="Q566" s="125" t="s">
        <v>10751</v>
      </c>
      <c r="R566" s="125">
        <f t="shared" si="13"/>
        <v>408.64</v>
      </c>
      <c r="S566" s="123" t="s">
        <v>10392</v>
      </c>
      <c r="T566" s="100">
        <v>22</v>
      </c>
      <c r="U566" s="120">
        <v>490</v>
      </c>
      <c r="V566" s="123" t="s">
        <v>10753</v>
      </c>
      <c r="W566" s="126"/>
    </row>
    <row r="567" spans="1:23" ht="56.25">
      <c r="A567" s="89" t="s">
        <v>7186</v>
      </c>
      <c r="B567" s="119" t="s">
        <v>8754</v>
      </c>
      <c r="C567" s="120">
        <v>491</v>
      </c>
      <c r="D567" s="120" t="s">
        <v>12168</v>
      </c>
      <c r="E567" s="121" t="s">
        <v>12169</v>
      </c>
      <c r="F567" s="122" t="s">
        <v>12170</v>
      </c>
      <c r="G567" s="120" t="s">
        <v>32</v>
      </c>
      <c r="H567" s="120" t="s">
        <v>16</v>
      </c>
      <c r="I567" s="121" t="s">
        <v>12159</v>
      </c>
      <c r="J567" s="121" t="s">
        <v>232</v>
      </c>
      <c r="K567" s="120" t="s">
        <v>12147</v>
      </c>
      <c r="L567" s="123" t="s">
        <v>9655</v>
      </c>
      <c r="M567" s="124" t="s">
        <v>12171</v>
      </c>
      <c r="N567" s="123" t="s">
        <v>12172</v>
      </c>
      <c r="O567" s="125">
        <v>10.83</v>
      </c>
      <c r="P567" s="125"/>
      <c r="Q567" s="125" t="s">
        <v>10751</v>
      </c>
      <c r="R567" s="125">
        <f t="shared" si="13"/>
        <v>21.66</v>
      </c>
      <c r="S567" s="123" t="s">
        <v>10404</v>
      </c>
      <c r="T567" s="100">
        <v>22</v>
      </c>
      <c r="U567" s="120">
        <v>491</v>
      </c>
      <c r="V567" s="123" t="s">
        <v>10753</v>
      </c>
      <c r="W567" s="126"/>
    </row>
    <row r="568" spans="1:23" ht="56.25">
      <c r="A568" s="89" t="s">
        <v>7186</v>
      </c>
      <c r="B568" s="119" t="s">
        <v>8754</v>
      </c>
      <c r="C568" s="120">
        <v>492</v>
      </c>
      <c r="D568" s="120" t="s">
        <v>12173</v>
      </c>
      <c r="E568" s="121" t="s">
        <v>12174</v>
      </c>
      <c r="F568" s="122" t="s">
        <v>12170</v>
      </c>
      <c r="G568" s="120" t="s">
        <v>32</v>
      </c>
      <c r="H568" s="120" t="s">
        <v>16</v>
      </c>
      <c r="I568" s="121" t="s">
        <v>12159</v>
      </c>
      <c r="J568" s="121" t="s">
        <v>232</v>
      </c>
      <c r="K568" s="120" t="s">
        <v>12147</v>
      </c>
      <c r="L568" s="123" t="s">
        <v>9655</v>
      </c>
      <c r="M568" s="124" t="s">
        <v>12175</v>
      </c>
      <c r="N568" s="123" t="s">
        <v>10437</v>
      </c>
      <c r="O568" s="125">
        <v>15.8</v>
      </c>
      <c r="P568" s="125"/>
      <c r="Q568" s="125" t="s">
        <v>10751</v>
      </c>
      <c r="R568" s="125">
        <f t="shared" si="13"/>
        <v>31.6</v>
      </c>
      <c r="S568" s="123" t="s">
        <v>10470</v>
      </c>
      <c r="T568" s="100">
        <v>22</v>
      </c>
      <c r="U568" s="120">
        <v>492</v>
      </c>
      <c r="V568" s="123" t="s">
        <v>10753</v>
      </c>
      <c r="W568" s="126"/>
    </row>
    <row r="569" spans="1:23" ht="75">
      <c r="A569" s="89" t="s">
        <v>7186</v>
      </c>
      <c r="B569" s="119" t="s">
        <v>8754</v>
      </c>
      <c r="C569" s="120">
        <v>493</v>
      </c>
      <c r="D569" s="120" t="s">
        <v>12176</v>
      </c>
      <c r="E569" s="121" t="s">
        <v>12177</v>
      </c>
      <c r="F569" s="122" t="s">
        <v>12151</v>
      </c>
      <c r="G569" s="120" t="s">
        <v>421</v>
      </c>
      <c r="H569" s="120" t="s">
        <v>16</v>
      </c>
      <c r="I569" s="121" t="s">
        <v>12159</v>
      </c>
      <c r="J569" s="121" t="s">
        <v>232</v>
      </c>
      <c r="K569" s="120" t="s">
        <v>12147</v>
      </c>
      <c r="L569" s="123" t="s">
        <v>9655</v>
      </c>
      <c r="M569" s="124" t="s">
        <v>12178</v>
      </c>
      <c r="N569" s="123" t="s">
        <v>12179</v>
      </c>
      <c r="O569" s="125">
        <v>39.549999999999997</v>
      </c>
      <c r="P569" s="125"/>
      <c r="Q569" s="125" t="s">
        <v>10751</v>
      </c>
      <c r="R569" s="125">
        <f t="shared" si="13"/>
        <v>79.099999999999994</v>
      </c>
      <c r="S569" s="123" t="s">
        <v>10404</v>
      </c>
      <c r="T569" s="100">
        <v>22</v>
      </c>
      <c r="U569" s="120">
        <v>493</v>
      </c>
      <c r="V569" s="123" t="s">
        <v>10753</v>
      </c>
      <c r="W569" s="126"/>
    </row>
    <row r="570" spans="1:23" ht="18.75">
      <c r="A570" s="89" t="s">
        <v>1845</v>
      </c>
      <c r="B570" s="119" t="s">
        <v>9790</v>
      </c>
      <c r="C570" s="120">
        <v>494</v>
      </c>
      <c r="D570" s="120" t="s">
        <v>12180</v>
      </c>
      <c r="E570" s="121" t="s">
        <v>12181</v>
      </c>
      <c r="F570" s="122" t="s">
        <v>12145</v>
      </c>
      <c r="G570" s="120" t="s">
        <v>421</v>
      </c>
      <c r="H570" s="120" t="s">
        <v>201</v>
      </c>
      <c r="I570" s="121" t="s">
        <v>12159</v>
      </c>
      <c r="J570" s="121" t="s">
        <v>1964</v>
      </c>
      <c r="K570" s="120" t="s">
        <v>12147</v>
      </c>
      <c r="L570" s="123" t="s">
        <v>10221</v>
      </c>
      <c r="M570" s="124">
        <v>478166</v>
      </c>
      <c r="N570" s="123" t="s">
        <v>12182</v>
      </c>
      <c r="O570" s="125">
        <v>14.25370064575614</v>
      </c>
      <c r="P570" s="125"/>
      <c r="Q570" s="125" t="s">
        <v>10751</v>
      </c>
      <c r="R570" s="125">
        <f t="shared" si="13"/>
        <v>42.761101937268421</v>
      </c>
      <c r="S570" s="123" t="s">
        <v>10485</v>
      </c>
      <c r="T570" s="100">
        <v>22</v>
      </c>
      <c r="U570" s="120">
        <v>494</v>
      </c>
      <c r="V570" s="123"/>
      <c r="W570" s="126"/>
    </row>
    <row r="571" spans="1:23" ht="18.75">
      <c r="A571" s="89" t="s">
        <v>10052</v>
      </c>
      <c r="B571" s="119" t="s">
        <v>10053</v>
      </c>
      <c r="C571" s="120">
        <v>495</v>
      </c>
      <c r="D571" s="120" t="s">
        <v>12183</v>
      </c>
      <c r="E571" s="121" t="s">
        <v>12184</v>
      </c>
      <c r="F571" s="122" t="s">
        <v>12145</v>
      </c>
      <c r="G571" s="120" t="s">
        <v>421</v>
      </c>
      <c r="H571" s="120" t="s">
        <v>1043</v>
      </c>
      <c r="I571" s="121" t="s">
        <v>12185</v>
      </c>
      <c r="J571" s="121" t="s">
        <v>12186</v>
      </c>
      <c r="K571" s="120" t="s">
        <v>12147</v>
      </c>
      <c r="L571" s="123" t="s">
        <v>10531</v>
      </c>
      <c r="M571" s="124" t="s">
        <v>12187</v>
      </c>
      <c r="N571" s="123" t="s">
        <v>12188</v>
      </c>
      <c r="O571" s="125">
        <v>6.2</v>
      </c>
      <c r="P571" s="125"/>
      <c r="Q571" s="125" t="s">
        <v>10751</v>
      </c>
      <c r="R571" s="125">
        <f t="shared" si="13"/>
        <v>136.4</v>
      </c>
      <c r="S571" s="123" t="s">
        <v>10229</v>
      </c>
      <c r="T571" s="100">
        <v>22</v>
      </c>
      <c r="U571" s="120">
        <v>495</v>
      </c>
      <c r="V571" s="123"/>
      <c r="W571" s="126"/>
    </row>
    <row r="572" spans="1:23" ht="18.75">
      <c r="A572" s="89" t="s">
        <v>9995</v>
      </c>
      <c r="B572" s="119" t="s">
        <v>9996</v>
      </c>
      <c r="C572" s="120">
        <v>496</v>
      </c>
      <c r="D572" s="120" t="s">
        <v>12189</v>
      </c>
      <c r="E572" s="121" t="s">
        <v>12190</v>
      </c>
      <c r="F572" s="122" t="s">
        <v>12191</v>
      </c>
      <c r="G572" s="120" t="s">
        <v>421</v>
      </c>
      <c r="H572" s="120" t="s">
        <v>16</v>
      </c>
      <c r="I572" s="121" t="s">
        <v>12159</v>
      </c>
      <c r="J572" s="121" t="s">
        <v>232</v>
      </c>
      <c r="K572" s="120" t="s">
        <v>12147</v>
      </c>
      <c r="L572" s="123" t="s">
        <v>9999</v>
      </c>
      <c r="M572" s="124" t="s">
        <v>12192</v>
      </c>
      <c r="N572" s="123" t="s">
        <v>12193</v>
      </c>
      <c r="O572" s="125">
        <v>34</v>
      </c>
      <c r="P572" s="125"/>
      <c r="Q572" s="125" t="s">
        <v>10751</v>
      </c>
      <c r="R572" s="125">
        <f t="shared" si="13"/>
        <v>68</v>
      </c>
      <c r="S572" s="123" t="s">
        <v>10373</v>
      </c>
      <c r="T572" s="100">
        <v>22</v>
      </c>
      <c r="U572" s="120">
        <v>496</v>
      </c>
      <c r="V572" s="123" t="s">
        <v>12194</v>
      </c>
      <c r="W572" s="126"/>
    </row>
    <row r="573" spans="1:23" ht="37.5">
      <c r="A573" s="89" t="s">
        <v>143</v>
      </c>
      <c r="B573" s="119" t="s">
        <v>9638</v>
      </c>
      <c r="C573" s="131">
        <v>497</v>
      </c>
      <c r="D573" s="132" t="s">
        <v>12195</v>
      </c>
      <c r="E573" s="136" t="s">
        <v>12196</v>
      </c>
      <c r="F573" s="134" t="s">
        <v>12197</v>
      </c>
      <c r="G573" s="131" t="s">
        <v>59</v>
      </c>
      <c r="H573" s="131" t="s">
        <v>75</v>
      </c>
      <c r="I573" s="135" t="s">
        <v>1963</v>
      </c>
      <c r="J573" s="135" t="s">
        <v>4620</v>
      </c>
      <c r="K573" s="132" t="s">
        <v>12198</v>
      </c>
      <c r="L573" s="123" t="s">
        <v>9850</v>
      </c>
      <c r="M573" s="124" t="s">
        <v>12199</v>
      </c>
      <c r="N573" s="123" t="s">
        <v>12200</v>
      </c>
      <c r="O573" s="125">
        <v>87.3</v>
      </c>
      <c r="P573" s="125"/>
      <c r="Q573" s="125" t="s">
        <v>10751</v>
      </c>
      <c r="R573" s="125">
        <f t="shared" si="13"/>
        <v>436.5</v>
      </c>
      <c r="S573" s="123" t="s">
        <v>9853</v>
      </c>
      <c r="T573" s="100">
        <v>22</v>
      </c>
      <c r="U573" s="120">
        <v>497</v>
      </c>
      <c r="V573" s="123" t="s">
        <v>9854</v>
      </c>
      <c r="W573" s="126"/>
    </row>
    <row r="574" spans="1:23" ht="37.5">
      <c r="A574" s="89" t="s">
        <v>7186</v>
      </c>
      <c r="B574" s="119" t="s">
        <v>8754</v>
      </c>
      <c r="C574" s="120">
        <v>499</v>
      </c>
      <c r="D574" s="120" t="s">
        <v>12201</v>
      </c>
      <c r="E574" s="121" t="s">
        <v>12202</v>
      </c>
      <c r="F574" s="122" t="s">
        <v>12203</v>
      </c>
      <c r="G574" s="120" t="s">
        <v>421</v>
      </c>
      <c r="H574" s="120" t="s">
        <v>2081</v>
      </c>
      <c r="I574" s="121" t="s">
        <v>12204</v>
      </c>
      <c r="J574" s="121" t="s">
        <v>12205</v>
      </c>
      <c r="K574" s="120" t="s">
        <v>12206</v>
      </c>
      <c r="L574" s="123" t="s">
        <v>9655</v>
      </c>
      <c r="M574" s="124" t="s">
        <v>12207</v>
      </c>
      <c r="N574" s="123" t="s">
        <v>12208</v>
      </c>
      <c r="O574" s="125">
        <v>4.55</v>
      </c>
      <c r="P574" s="125"/>
      <c r="Q574" s="125" t="s">
        <v>10751</v>
      </c>
      <c r="R574" s="125">
        <f t="shared" si="13"/>
        <v>50.05</v>
      </c>
      <c r="S574" s="123" t="s">
        <v>10116</v>
      </c>
      <c r="T574" s="100">
        <v>22</v>
      </c>
      <c r="U574" s="120">
        <v>499</v>
      </c>
      <c r="V574" s="123" t="s">
        <v>10753</v>
      </c>
      <c r="W574" s="126"/>
    </row>
    <row r="575" spans="1:23" ht="112.5">
      <c r="A575" s="89" t="s">
        <v>7186</v>
      </c>
      <c r="B575" s="119" t="s">
        <v>8754</v>
      </c>
      <c r="C575" s="120">
        <v>500</v>
      </c>
      <c r="D575" s="120" t="s">
        <v>9775</v>
      </c>
      <c r="E575" s="121" t="s">
        <v>9776</v>
      </c>
      <c r="F575" s="122" t="s">
        <v>9777</v>
      </c>
      <c r="G575" s="120" t="s">
        <v>421</v>
      </c>
      <c r="H575" s="120" t="s">
        <v>533</v>
      </c>
      <c r="I575" s="121" t="s">
        <v>9778</v>
      </c>
      <c r="J575" s="121" t="s">
        <v>9779</v>
      </c>
      <c r="K575" s="120" t="s">
        <v>12206</v>
      </c>
      <c r="L575" s="123" t="s">
        <v>9655</v>
      </c>
      <c r="M575" s="124" t="s">
        <v>9781</v>
      </c>
      <c r="N575" s="123" t="s">
        <v>9782</v>
      </c>
      <c r="O575" s="125">
        <v>40.72</v>
      </c>
      <c r="P575" s="125"/>
      <c r="Q575" s="125" t="s">
        <v>10751</v>
      </c>
      <c r="R575" s="125">
        <f t="shared" si="13"/>
        <v>3257.6</v>
      </c>
      <c r="S575" s="123" t="s">
        <v>9783</v>
      </c>
      <c r="T575" s="100">
        <v>22</v>
      </c>
      <c r="U575" s="120">
        <v>500</v>
      </c>
      <c r="V575" s="123" t="s">
        <v>10753</v>
      </c>
      <c r="W575" s="126"/>
    </row>
    <row r="576" spans="1:23" ht="37.5">
      <c r="A576" s="89" t="s">
        <v>7186</v>
      </c>
      <c r="B576" s="119" t="s">
        <v>8754</v>
      </c>
      <c r="C576" s="120">
        <v>502</v>
      </c>
      <c r="D576" s="120" t="s">
        <v>12209</v>
      </c>
      <c r="E576" s="121" t="s">
        <v>12210</v>
      </c>
      <c r="F576" s="122" t="s">
        <v>2009</v>
      </c>
      <c r="G576" s="120" t="s">
        <v>421</v>
      </c>
      <c r="H576" s="120" t="s">
        <v>92</v>
      </c>
      <c r="I576" s="121" t="s">
        <v>334</v>
      </c>
      <c r="J576" s="121" t="s">
        <v>646</v>
      </c>
      <c r="K576" s="120" t="s">
        <v>12206</v>
      </c>
      <c r="L576" s="123" t="s">
        <v>9655</v>
      </c>
      <c r="M576" s="124" t="s">
        <v>12211</v>
      </c>
      <c r="N576" s="123" t="s">
        <v>12212</v>
      </c>
      <c r="O576" s="125">
        <v>37.770000000000003</v>
      </c>
      <c r="P576" s="125"/>
      <c r="Q576" s="125" t="s">
        <v>10751</v>
      </c>
      <c r="R576" s="125">
        <f t="shared" si="13"/>
        <v>226.62</v>
      </c>
      <c r="S576" s="123" t="s">
        <v>9783</v>
      </c>
      <c r="T576" s="100">
        <v>22</v>
      </c>
      <c r="U576" s="120">
        <v>502</v>
      </c>
      <c r="V576" s="123" t="s">
        <v>10753</v>
      </c>
      <c r="W576" s="126"/>
    </row>
    <row r="577" spans="1:23" ht="37.5">
      <c r="A577" s="89" t="s">
        <v>1845</v>
      </c>
      <c r="B577" s="119" t="s">
        <v>9790</v>
      </c>
      <c r="C577" s="120">
        <v>503</v>
      </c>
      <c r="D577" s="120" t="s">
        <v>12213</v>
      </c>
      <c r="E577" s="121" t="s">
        <v>12214</v>
      </c>
      <c r="F577" s="122" t="s">
        <v>12215</v>
      </c>
      <c r="G577" s="120" t="s">
        <v>421</v>
      </c>
      <c r="H577" s="120" t="s">
        <v>4554</v>
      </c>
      <c r="I577" s="121" t="s">
        <v>12216</v>
      </c>
      <c r="J577" s="121" t="s">
        <v>12217</v>
      </c>
      <c r="K577" s="120" t="s">
        <v>12206</v>
      </c>
      <c r="L577" s="123" t="s">
        <v>10221</v>
      </c>
      <c r="M577" s="124">
        <v>524540</v>
      </c>
      <c r="N577" s="123" t="s">
        <v>12218</v>
      </c>
      <c r="O577" s="125">
        <v>6.1352558270909627</v>
      </c>
      <c r="P577" s="125"/>
      <c r="Q577" s="125" t="s">
        <v>10751</v>
      </c>
      <c r="R577" s="125">
        <f t="shared" si="13"/>
        <v>441.73841955054934</v>
      </c>
      <c r="S577" s="123" t="s">
        <v>10180</v>
      </c>
      <c r="T577" s="100">
        <v>22</v>
      </c>
      <c r="U577" s="120">
        <v>503</v>
      </c>
      <c r="V577" s="123"/>
      <c r="W577" s="126"/>
    </row>
    <row r="578" spans="1:23" ht="18.75">
      <c r="A578" s="89" t="s">
        <v>7186</v>
      </c>
      <c r="B578" s="119" t="s">
        <v>8754</v>
      </c>
      <c r="C578" s="120">
        <v>505</v>
      </c>
      <c r="D578" s="120" t="s">
        <v>12219</v>
      </c>
      <c r="E578" s="121" t="s">
        <v>12220</v>
      </c>
      <c r="F578" s="122" t="s">
        <v>12221</v>
      </c>
      <c r="G578" s="120" t="s">
        <v>421</v>
      </c>
      <c r="H578" s="120" t="s">
        <v>550</v>
      </c>
      <c r="I578" s="121" t="s">
        <v>18</v>
      </c>
      <c r="J578" s="121" t="s">
        <v>550</v>
      </c>
      <c r="K578" s="120" t="s">
        <v>12206</v>
      </c>
      <c r="L578" s="123" t="s">
        <v>9655</v>
      </c>
      <c r="M578" s="124" t="s">
        <v>12222</v>
      </c>
      <c r="N578" s="123" t="s">
        <v>12223</v>
      </c>
      <c r="O578" s="125">
        <v>6.92</v>
      </c>
      <c r="P578" s="125"/>
      <c r="Q578" s="125" t="s">
        <v>10751</v>
      </c>
      <c r="R578" s="125">
        <f t="shared" si="13"/>
        <v>346</v>
      </c>
      <c r="S578" s="123" t="s">
        <v>12224</v>
      </c>
      <c r="T578" s="100">
        <v>22</v>
      </c>
      <c r="U578" s="120">
        <v>505</v>
      </c>
      <c r="V578" s="123" t="s">
        <v>10753</v>
      </c>
      <c r="W578" s="126"/>
    </row>
    <row r="579" spans="1:23" ht="18.75">
      <c r="A579" s="89" t="s">
        <v>7186</v>
      </c>
      <c r="B579" s="119" t="s">
        <v>8754</v>
      </c>
      <c r="C579" s="120">
        <v>506</v>
      </c>
      <c r="D579" s="120" t="s">
        <v>12225</v>
      </c>
      <c r="E579" s="121" t="s">
        <v>12226</v>
      </c>
      <c r="F579" s="122" t="s">
        <v>12227</v>
      </c>
      <c r="G579" s="120" t="s">
        <v>421</v>
      </c>
      <c r="H579" s="120" t="s">
        <v>201</v>
      </c>
      <c r="I579" s="121" t="s">
        <v>12146</v>
      </c>
      <c r="J579" s="121" t="s">
        <v>2518</v>
      </c>
      <c r="K579" s="120" t="s">
        <v>12206</v>
      </c>
      <c r="L579" s="123" t="s">
        <v>9655</v>
      </c>
      <c r="M579" s="124" t="s">
        <v>10386</v>
      </c>
      <c r="N579" s="123" t="s">
        <v>10387</v>
      </c>
      <c r="O579" s="125">
        <v>16.62</v>
      </c>
      <c r="P579" s="125"/>
      <c r="Q579" s="125" t="s">
        <v>10751</v>
      </c>
      <c r="R579" s="125">
        <f t="shared" si="13"/>
        <v>49.86</v>
      </c>
      <c r="S579" s="123" t="s">
        <v>10116</v>
      </c>
      <c r="T579" s="100">
        <v>22</v>
      </c>
      <c r="U579" s="120">
        <v>506</v>
      </c>
      <c r="V579" s="123" t="s">
        <v>10753</v>
      </c>
      <c r="W579" s="126"/>
    </row>
    <row r="580" spans="1:23" ht="18.75">
      <c r="A580" s="89" t="s">
        <v>7186</v>
      </c>
      <c r="B580" s="119" t="s">
        <v>8754</v>
      </c>
      <c r="C580" s="120">
        <v>508</v>
      </c>
      <c r="D580" s="120" t="s">
        <v>12228</v>
      </c>
      <c r="E580" s="121" t="s">
        <v>10349</v>
      </c>
      <c r="F580" s="122" t="s">
        <v>22</v>
      </c>
      <c r="G580" s="120" t="s">
        <v>421</v>
      </c>
      <c r="H580" s="120" t="s">
        <v>673</v>
      </c>
      <c r="I580" s="121" t="s">
        <v>12229</v>
      </c>
      <c r="J580" s="121" t="s">
        <v>12230</v>
      </c>
      <c r="K580" s="120" t="s">
        <v>12231</v>
      </c>
      <c r="L580" s="123" t="s">
        <v>9655</v>
      </c>
      <c r="M580" s="124" t="s">
        <v>12232</v>
      </c>
      <c r="N580" s="123" t="s">
        <v>12233</v>
      </c>
      <c r="O580" s="125">
        <v>8.1999999999999993</v>
      </c>
      <c r="P580" s="125"/>
      <c r="Q580" s="125" t="s">
        <v>10751</v>
      </c>
      <c r="R580" s="125">
        <f t="shared" si="13"/>
        <v>57.399999999999991</v>
      </c>
      <c r="S580" s="123" t="s">
        <v>9783</v>
      </c>
      <c r="T580" s="100">
        <v>22</v>
      </c>
      <c r="U580" s="120">
        <v>508</v>
      </c>
      <c r="V580" s="123" t="s">
        <v>10753</v>
      </c>
      <c r="W580" s="126"/>
    </row>
    <row r="581" spans="1:23" ht="37.5">
      <c r="A581" s="89" t="s">
        <v>7186</v>
      </c>
      <c r="B581" s="119" t="s">
        <v>8754</v>
      </c>
      <c r="C581" s="120">
        <v>510</v>
      </c>
      <c r="D581" s="138" t="s">
        <v>12234</v>
      </c>
      <c r="E581" s="121" t="s">
        <v>12235</v>
      </c>
      <c r="F581" s="122" t="s">
        <v>22</v>
      </c>
      <c r="G581" s="120" t="s">
        <v>32</v>
      </c>
      <c r="H581" s="120" t="s">
        <v>27</v>
      </c>
      <c r="I581" s="121" t="s">
        <v>34</v>
      </c>
      <c r="J581" s="121" t="s">
        <v>27</v>
      </c>
      <c r="K581" s="120" t="s">
        <v>12231</v>
      </c>
      <c r="L581" s="123" t="s">
        <v>10376</v>
      </c>
      <c r="M581" s="124" t="s">
        <v>12236</v>
      </c>
      <c r="N581" s="123" t="s">
        <v>12237</v>
      </c>
      <c r="O581" s="125">
        <v>26.08</v>
      </c>
      <c r="P581" s="125"/>
      <c r="Q581" s="125" t="s">
        <v>10751</v>
      </c>
      <c r="R581" s="125">
        <f t="shared" si="13"/>
        <v>26.08</v>
      </c>
      <c r="S581" s="123" t="s">
        <v>12238</v>
      </c>
      <c r="T581" s="100">
        <v>22</v>
      </c>
      <c r="U581" s="120">
        <v>510</v>
      </c>
      <c r="V581" s="123" t="s">
        <v>10753</v>
      </c>
      <c r="W581" s="126"/>
    </row>
    <row r="582" spans="1:23" ht="37.5">
      <c r="A582" s="89" t="s">
        <v>5390</v>
      </c>
      <c r="B582" s="119" t="s">
        <v>9526</v>
      </c>
      <c r="C582" s="120">
        <v>511</v>
      </c>
      <c r="D582" s="138" t="s">
        <v>12239</v>
      </c>
      <c r="E582" s="121" t="s">
        <v>12240</v>
      </c>
      <c r="F582" s="122" t="s">
        <v>22</v>
      </c>
      <c r="G582" s="120" t="s">
        <v>32</v>
      </c>
      <c r="H582" s="120" t="s">
        <v>27</v>
      </c>
      <c r="I582" s="121" t="s">
        <v>34</v>
      </c>
      <c r="J582" s="121" t="s">
        <v>27</v>
      </c>
      <c r="K582" s="120" t="s">
        <v>12231</v>
      </c>
      <c r="L582" s="123" t="s">
        <v>9413</v>
      </c>
      <c r="M582" s="124" t="s">
        <v>12241</v>
      </c>
      <c r="N582" s="123" t="s">
        <v>12242</v>
      </c>
      <c r="O582" s="125">
        <v>47</v>
      </c>
      <c r="P582" s="125"/>
      <c r="Q582" s="125" t="s">
        <v>10751</v>
      </c>
      <c r="R582" s="125">
        <f t="shared" si="13"/>
        <v>47</v>
      </c>
      <c r="S582" s="123" t="s">
        <v>9789</v>
      </c>
      <c r="T582" s="100">
        <v>22</v>
      </c>
      <c r="U582" s="120">
        <v>511</v>
      </c>
      <c r="V582" s="123"/>
      <c r="W582" s="126"/>
    </row>
    <row r="583" spans="1:23" ht="37.5">
      <c r="A583" s="89" t="s">
        <v>1845</v>
      </c>
      <c r="B583" s="119" t="s">
        <v>9790</v>
      </c>
      <c r="C583" s="120">
        <v>512</v>
      </c>
      <c r="D583" s="138" t="s">
        <v>12243</v>
      </c>
      <c r="E583" s="121" t="s">
        <v>12244</v>
      </c>
      <c r="F583" s="122" t="s">
        <v>12245</v>
      </c>
      <c r="G583" s="120" t="s">
        <v>32</v>
      </c>
      <c r="H583" s="120" t="s">
        <v>110</v>
      </c>
      <c r="I583" s="121" t="s">
        <v>34</v>
      </c>
      <c r="J583" s="121" t="s">
        <v>110</v>
      </c>
      <c r="K583" s="120" t="s">
        <v>12231</v>
      </c>
      <c r="L583" s="123" t="s">
        <v>10221</v>
      </c>
      <c r="M583" s="124">
        <v>447521</v>
      </c>
      <c r="N583" s="123" t="s">
        <v>12246</v>
      </c>
      <c r="O583" s="125">
        <v>11.605390833100177</v>
      </c>
      <c r="P583" s="125"/>
      <c r="Q583" s="125" t="s">
        <v>10751</v>
      </c>
      <c r="R583" s="125">
        <f t="shared" si="13"/>
        <v>116.05390833100176</v>
      </c>
      <c r="S583" s="123" t="s">
        <v>10180</v>
      </c>
      <c r="T583" s="100">
        <v>22</v>
      </c>
      <c r="U583" s="120">
        <v>512</v>
      </c>
      <c r="V583" s="123"/>
      <c r="W583" s="126"/>
    </row>
    <row r="584" spans="1:23" ht="18.75">
      <c r="A584" s="89" t="s">
        <v>1845</v>
      </c>
      <c r="B584" s="119" t="s">
        <v>9790</v>
      </c>
      <c r="C584" s="120">
        <v>514</v>
      </c>
      <c r="D584" s="120" t="s">
        <v>12247</v>
      </c>
      <c r="E584" s="121" t="s">
        <v>12248</v>
      </c>
      <c r="F584" s="122" t="s">
        <v>22</v>
      </c>
      <c r="G584" s="120" t="s">
        <v>59</v>
      </c>
      <c r="H584" s="120" t="s">
        <v>27</v>
      </c>
      <c r="I584" s="121" t="s">
        <v>18</v>
      </c>
      <c r="J584" s="121" t="s">
        <v>27</v>
      </c>
      <c r="K584" s="120" t="s">
        <v>12231</v>
      </c>
      <c r="L584" s="123" t="s">
        <v>10221</v>
      </c>
      <c r="M584" s="124">
        <v>429982</v>
      </c>
      <c r="N584" s="123" t="s">
        <v>12249</v>
      </c>
      <c r="O584" s="125">
        <v>19.813739721216002</v>
      </c>
      <c r="P584" s="125"/>
      <c r="Q584" s="125" t="s">
        <v>10751</v>
      </c>
      <c r="R584" s="125">
        <f t="shared" ref="R584:R621" si="14">O584*H584</f>
        <v>19.813739721216002</v>
      </c>
      <c r="S584" s="123" t="s">
        <v>10622</v>
      </c>
      <c r="T584" s="100">
        <v>22</v>
      </c>
      <c r="U584" s="120">
        <v>514</v>
      </c>
      <c r="V584" s="123"/>
      <c r="W584" s="126"/>
    </row>
    <row r="585" spans="1:23" ht="18.75">
      <c r="A585" s="89" t="s">
        <v>1845</v>
      </c>
      <c r="B585" s="119" t="s">
        <v>9790</v>
      </c>
      <c r="C585" s="120">
        <v>515</v>
      </c>
      <c r="D585" s="120" t="s">
        <v>12250</v>
      </c>
      <c r="E585" s="121" t="s">
        <v>12251</v>
      </c>
      <c r="F585" s="122" t="s">
        <v>12252</v>
      </c>
      <c r="G585" s="120" t="s">
        <v>421</v>
      </c>
      <c r="H585" s="120" t="s">
        <v>16</v>
      </c>
      <c r="I585" s="121" t="s">
        <v>18</v>
      </c>
      <c r="J585" s="121" t="s">
        <v>16</v>
      </c>
      <c r="K585" s="120" t="s">
        <v>12231</v>
      </c>
      <c r="L585" s="123" t="s">
        <v>10221</v>
      </c>
      <c r="M585" s="124">
        <v>405823</v>
      </c>
      <c r="N585" s="123" t="s">
        <v>12253</v>
      </c>
      <c r="O585" s="125">
        <v>11.824860483071999</v>
      </c>
      <c r="P585" s="125"/>
      <c r="Q585" s="125" t="s">
        <v>10751</v>
      </c>
      <c r="R585" s="125">
        <f t="shared" si="14"/>
        <v>23.649720966143999</v>
      </c>
      <c r="S585" s="123" t="s">
        <v>12254</v>
      </c>
      <c r="T585" s="100">
        <v>22</v>
      </c>
      <c r="U585" s="120">
        <v>515</v>
      </c>
      <c r="V585" s="123"/>
      <c r="W585" s="126"/>
    </row>
    <row r="586" spans="1:23" ht="37.5">
      <c r="A586" s="89" t="s">
        <v>1845</v>
      </c>
      <c r="B586" s="119" t="s">
        <v>9790</v>
      </c>
      <c r="C586" s="120">
        <v>516</v>
      </c>
      <c r="D586" s="120" t="s">
        <v>12255</v>
      </c>
      <c r="E586" s="121" t="s">
        <v>12256</v>
      </c>
      <c r="F586" s="122" t="s">
        <v>12257</v>
      </c>
      <c r="G586" s="120" t="s">
        <v>32</v>
      </c>
      <c r="H586" s="120" t="s">
        <v>12258</v>
      </c>
      <c r="I586" s="121" t="s">
        <v>1963</v>
      </c>
      <c r="J586" s="121" t="s">
        <v>12259</v>
      </c>
      <c r="K586" s="120" t="s">
        <v>12231</v>
      </c>
      <c r="L586" s="123" t="s">
        <v>10221</v>
      </c>
      <c r="M586" s="124">
        <v>412383</v>
      </c>
      <c r="N586" s="123" t="s">
        <v>12260</v>
      </c>
      <c r="O586" s="125">
        <v>10.34905204777141</v>
      </c>
      <c r="P586" s="125"/>
      <c r="Q586" s="125" t="s">
        <v>10751</v>
      </c>
      <c r="R586" s="125">
        <f t="shared" si="14"/>
        <v>2566.5649078473098</v>
      </c>
      <c r="S586" s="123" t="s">
        <v>10353</v>
      </c>
      <c r="T586" s="100">
        <v>22</v>
      </c>
      <c r="U586" s="120">
        <v>516</v>
      </c>
      <c r="V586" s="123"/>
      <c r="W586" s="126"/>
    </row>
    <row r="587" spans="1:23" ht="18.75">
      <c r="A587" s="89" t="s">
        <v>7186</v>
      </c>
      <c r="B587" s="119" t="s">
        <v>8754</v>
      </c>
      <c r="C587" s="120">
        <v>517</v>
      </c>
      <c r="D587" s="120" t="s">
        <v>12261</v>
      </c>
      <c r="E587" s="121" t="s">
        <v>12262</v>
      </c>
      <c r="F587" s="122" t="s">
        <v>12221</v>
      </c>
      <c r="G587" s="120" t="s">
        <v>421</v>
      </c>
      <c r="H587" s="120" t="s">
        <v>2143</v>
      </c>
      <c r="I587" s="121" t="s">
        <v>18</v>
      </c>
      <c r="J587" s="121" t="s">
        <v>2143</v>
      </c>
      <c r="K587" s="120" t="s">
        <v>12231</v>
      </c>
      <c r="L587" s="123" t="s">
        <v>9655</v>
      </c>
      <c r="M587" s="124" t="s">
        <v>12263</v>
      </c>
      <c r="N587" s="123" t="s">
        <v>12264</v>
      </c>
      <c r="O587" s="125">
        <v>10.23</v>
      </c>
      <c r="P587" s="125"/>
      <c r="Q587" s="125" t="s">
        <v>10751</v>
      </c>
      <c r="R587" s="125">
        <f t="shared" si="14"/>
        <v>358.05</v>
      </c>
      <c r="S587" s="123" t="s">
        <v>12224</v>
      </c>
      <c r="T587" s="100">
        <v>22</v>
      </c>
      <c r="U587" s="120">
        <v>517</v>
      </c>
      <c r="V587" s="123" t="s">
        <v>10753</v>
      </c>
      <c r="W587" s="126"/>
    </row>
    <row r="588" spans="1:23" ht="18.75">
      <c r="A588" s="89" t="s">
        <v>7186</v>
      </c>
      <c r="B588" s="119" t="s">
        <v>8754</v>
      </c>
      <c r="C588" s="120">
        <v>518</v>
      </c>
      <c r="D588" s="120" t="s">
        <v>12265</v>
      </c>
      <c r="E588" s="121" t="s">
        <v>12266</v>
      </c>
      <c r="F588" s="122" t="s">
        <v>12267</v>
      </c>
      <c r="G588" s="120" t="s">
        <v>421</v>
      </c>
      <c r="H588" s="120" t="s">
        <v>2255</v>
      </c>
      <c r="I588" s="121" t="s">
        <v>18</v>
      </c>
      <c r="J588" s="121" t="s">
        <v>2255</v>
      </c>
      <c r="K588" s="120" t="s">
        <v>12231</v>
      </c>
      <c r="L588" s="123" t="s">
        <v>9655</v>
      </c>
      <c r="M588" s="124" t="s">
        <v>12268</v>
      </c>
      <c r="N588" s="123" t="s">
        <v>12269</v>
      </c>
      <c r="O588" s="125">
        <v>45.54</v>
      </c>
      <c r="P588" s="125"/>
      <c r="Q588" s="125" t="s">
        <v>10751</v>
      </c>
      <c r="R588" s="125">
        <f t="shared" si="14"/>
        <v>6831</v>
      </c>
      <c r="S588" s="123" t="s">
        <v>12224</v>
      </c>
      <c r="T588" s="100">
        <v>22</v>
      </c>
      <c r="U588" s="120">
        <v>518</v>
      </c>
      <c r="V588" s="123" t="s">
        <v>10753</v>
      </c>
      <c r="W588" s="126"/>
    </row>
    <row r="589" spans="1:23" ht="18.75">
      <c r="A589" s="89" t="s">
        <v>1845</v>
      </c>
      <c r="B589" s="119" t="s">
        <v>9790</v>
      </c>
      <c r="C589" s="120">
        <v>519</v>
      </c>
      <c r="D589" s="120" t="s">
        <v>12270</v>
      </c>
      <c r="E589" s="121" t="s">
        <v>12271</v>
      </c>
      <c r="F589" s="122" t="s">
        <v>12267</v>
      </c>
      <c r="G589" s="120" t="s">
        <v>421</v>
      </c>
      <c r="H589" s="120" t="s">
        <v>1182</v>
      </c>
      <c r="I589" s="121" t="s">
        <v>18</v>
      </c>
      <c r="J589" s="121" t="s">
        <v>1182</v>
      </c>
      <c r="K589" s="120" t="s">
        <v>12231</v>
      </c>
      <c r="L589" s="123" t="s">
        <v>10221</v>
      </c>
      <c r="M589" s="124" t="s">
        <v>12272</v>
      </c>
      <c r="N589" s="123" t="s">
        <v>12273</v>
      </c>
      <c r="O589" s="125">
        <v>25.911971155000323</v>
      </c>
      <c r="P589" s="125"/>
      <c r="Q589" s="125" t="s">
        <v>10751</v>
      </c>
      <c r="R589" s="125">
        <f t="shared" si="14"/>
        <v>1554.7182693000193</v>
      </c>
      <c r="S589" s="123" t="s">
        <v>10353</v>
      </c>
      <c r="T589" s="100">
        <v>22</v>
      </c>
      <c r="U589" s="120">
        <v>519</v>
      </c>
      <c r="V589" s="123"/>
      <c r="W589" s="126"/>
    </row>
    <row r="590" spans="1:23" ht="37.5">
      <c r="A590" s="89" t="s">
        <v>1845</v>
      </c>
      <c r="B590" s="119" t="s">
        <v>9790</v>
      </c>
      <c r="C590" s="120">
        <v>520</v>
      </c>
      <c r="D590" s="120" t="s">
        <v>12274</v>
      </c>
      <c r="E590" s="121" t="s">
        <v>12275</v>
      </c>
      <c r="F590" s="122" t="s">
        <v>12276</v>
      </c>
      <c r="G590" s="120" t="s">
        <v>421</v>
      </c>
      <c r="H590" s="120" t="s">
        <v>12277</v>
      </c>
      <c r="I590" s="121" t="s">
        <v>1963</v>
      </c>
      <c r="J590" s="121" t="s">
        <v>12278</v>
      </c>
      <c r="K590" s="120" t="s">
        <v>12231</v>
      </c>
      <c r="L590" s="123" t="s">
        <v>10221</v>
      </c>
      <c r="M590" s="124">
        <v>412392000</v>
      </c>
      <c r="N590" s="123" t="s">
        <v>12279</v>
      </c>
      <c r="O590" s="125">
        <v>24.419658431999999</v>
      </c>
      <c r="P590" s="125"/>
      <c r="Q590" s="125" t="s">
        <v>10751</v>
      </c>
      <c r="R590" s="125">
        <f t="shared" si="14"/>
        <v>4981.6103201279993</v>
      </c>
      <c r="S590" s="123" t="s">
        <v>10353</v>
      </c>
      <c r="T590" s="100">
        <v>22</v>
      </c>
      <c r="U590" s="120">
        <v>520</v>
      </c>
      <c r="V590" s="123"/>
      <c r="W590" s="126"/>
    </row>
    <row r="591" spans="1:23" ht="18.75">
      <c r="A591" s="89" t="s">
        <v>1845</v>
      </c>
      <c r="B591" s="119" t="s">
        <v>9790</v>
      </c>
      <c r="C591" s="120">
        <v>521</v>
      </c>
      <c r="D591" s="120" t="s">
        <v>12280</v>
      </c>
      <c r="E591" s="121" t="s">
        <v>12281</v>
      </c>
      <c r="F591" s="122" t="s">
        <v>12282</v>
      </c>
      <c r="G591" s="120" t="s">
        <v>32</v>
      </c>
      <c r="H591" s="120" t="s">
        <v>1408</v>
      </c>
      <c r="I591" s="121" t="s">
        <v>18</v>
      </c>
      <c r="J591" s="121" t="s">
        <v>1408</v>
      </c>
      <c r="K591" s="120" t="s">
        <v>12231</v>
      </c>
      <c r="L591" s="123" t="s">
        <v>10221</v>
      </c>
      <c r="M591" s="124">
        <v>412411000</v>
      </c>
      <c r="N591" s="123" t="s">
        <v>12283</v>
      </c>
      <c r="O591" s="125">
        <v>11.891440704000001</v>
      </c>
      <c r="P591" s="125"/>
      <c r="Q591" s="125" t="s">
        <v>10751</v>
      </c>
      <c r="R591" s="125">
        <f t="shared" si="14"/>
        <v>297.28601760000004</v>
      </c>
      <c r="S591" s="123" t="s">
        <v>10180</v>
      </c>
      <c r="T591" s="100">
        <v>22</v>
      </c>
      <c r="U591" s="120">
        <v>521</v>
      </c>
      <c r="V591" s="123"/>
      <c r="W591" s="126"/>
    </row>
    <row r="592" spans="1:23" ht="18.75">
      <c r="A592" s="89" t="s">
        <v>1845</v>
      </c>
      <c r="B592" s="119" t="s">
        <v>9790</v>
      </c>
      <c r="C592" s="120">
        <v>522</v>
      </c>
      <c r="D592" s="120" t="s">
        <v>12284</v>
      </c>
      <c r="E592" s="121" t="s">
        <v>12285</v>
      </c>
      <c r="F592" s="122" t="s">
        <v>12221</v>
      </c>
      <c r="G592" s="120" t="s">
        <v>32</v>
      </c>
      <c r="H592" s="120" t="s">
        <v>1408</v>
      </c>
      <c r="I592" s="121" t="s">
        <v>18</v>
      </c>
      <c r="J592" s="121" t="s">
        <v>1408</v>
      </c>
      <c r="K592" s="120" t="s">
        <v>12231</v>
      </c>
      <c r="L592" s="123" t="s">
        <v>10221</v>
      </c>
      <c r="M592" s="124">
        <v>412341</v>
      </c>
      <c r="N592" s="123" t="s">
        <v>12286</v>
      </c>
      <c r="O592" s="125">
        <v>12.172807296</v>
      </c>
      <c r="P592" s="125"/>
      <c r="Q592" s="125" t="s">
        <v>10751</v>
      </c>
      <c r="R592" s="125">
        <f t="shared" si="14"/>
        <v>304.32018240000002</v>
      </c>
      <c r="S592" s="123" t="s">
        <v>10180</v>
      </c>
      <c r="T592" s="100">
        <v>22</v>
      </c>
      <c r="U592" s="120">
        <v>522</v>
      </c>
      <c r="V592" s="123"/>
      <c r="W592" s="126"/>
    </row>
    <row r="593" spans="1:23" ht="37.5">
      <c r="A593" s="89" t="s">
        <v>1845</v>
      </c>
      <c r="B593" s="119" t="s">
        <v>9790</v>
      </c>
      <c r="C593" s="120">
        <v>523</v>
      </c>
      <c r="D593" s="120" t="s">
        <v>12287</v>
      </c>
      <c r="E593" s="121" t="s">
        <v>12288</v>
      </c>
      <c r="F593" s="122" t="s">
        <v>12289</v>
      </c>
      <c r="G593" s="120" t="s">
        <v>421</v>
      </c>
      <c r="H593" s="120" t="s">
        <v>16</v>
      </c>
      <c r="I593" s="121" t="s">
        <v>18</v>
      </c>
      <c r="J593" s="121" t="s">
        <v>16</v>
      </c>
      <c r="K593" s="120" t="s">
        <v>12231</v>
      </c>
      <c r="L593" s="123" t="s">
        <v>10221</v>
      </c>
      <c r="M593" s="124">
        <v>412622000</v>
      </c>
      <c r="N593" s="123" t="s">
        <v>12290</v>
      </c>
      <c r="O593" s="125">
        <v>16.431546673931763</v>
      </c>
      <c r="P593" s="125"/>
      <c r="Q593" s="125" t="s">
        <v>10751</v>
      </c>
      <c r="R593" s="125">
        <f t="shared" si="14"/>
        <v>32.863093347863526</v>
      </c>
      <c r="S593" s="123" t="s">
        <v>10353</v>
      </c>
      <c r="T593" s="100">
        <v>22</v>
      </c>
      <c r="U593" s="120">
        <v>523</v>
      </c>
      <c r="V593" s="123"/>
      <c r="W593" s="126"/>
    </row>
    <row r="594" spans="1:23" ht="56.25">
      <c r="A594" s="89" t="s">
        <v>1845</v>
      </c>
      <c r="B594" s="119" t="s">
        <v>9790</v>
      </c>
      <c r="C594" s="120">
        <v>525</v>
      </c>
      <c r="D594" s="120" t="s">
        <v>12291</v>
      </c>
      <c r="E594" s="121" t="s">
        <v>12292</v>
      </c>
      <c r="F594" s="122" t="s">
        <v>12293</v>
      </c>
      <c r="G594" s="120" t="s">
        <v>421</v>
      </c>
      <c r="H594" s="120" t="s">
        <v>550</v>
      </c>
      <c r="I594" s="121" t="s">
        <v>18</v>
      </c>
      <c r="J594" s="121" t="s">
        <v>550</v>
      </c>
      <c r="K594" s="120" t="s">
        <v>12231</v>
      </c>
      <c r="L594" s="123" t="s">
        <v>10221</v>
      </c>
      <c r="M594" s="124" t="s">
        <v>12294</v>
      </c>
      <c r="N594" s="123" t="s">
        <v>12295</v>
      </c>
      <c r="O594" s="125">
        <v>32.980204947426053</v>
      </c>
      <c r="P594" s="125"/>
      <c r="Q594" s="125" t="s">
        <v>10751</v>
      </c>
      <c r="R594" s="125">
        <f t="shared" si="14"/>
        <v>1649.0102473713027</v>
      </c>
      <c r="S594" s="123" t="s">
        <v>12296</v>
      </c>
      <c r="T594" s="100">
        <v>22</v>
      </c>
      <c r="U594" s="120">
        <v>525</v>
      </c>
      <c r="V594" s="123"/>
      <c r="W594" s="126"/>
    </row>
    <row r="595" spans="1:23" ht="37.5">
      <c r="A595" s="89" t="s">
        <v>1845</v>
      </c>
      <c r="B595" s="119" t="s">
        <v>9790</v>
      </c>
      <c r="C595" s="120">
        <v>526</v>
      </c>
      <c r="D595" s="120" t="s">
        <v>12297</v>
      </c>
      <c r="E595" s="121" t="s">
        <v>12298</v>
      </c>
      <c r="F595" s="122" t="s">
        <v>12299</v>
      </c>
      <c r="G595" s="120" t="s">
        <v>421</v>
      </c>
      <c r="H595" s="120" t="s">
        <v>1408</v>
      </c>
      <c r="I595" s="121" t="s">
        <v>18</v>
      </c>
      <c r="J595" s="121" t="s">
        <v>1408</v>
      </c>
      <c r="K595" s="120" t="s">
        <v>12231</v>
      </c>
      <c r="L595" s="123" t="s">
        <v>10221</v>
      </c>
      <c r="M595" s="124">
        <v>401241</v>
      </c>
      <c r="N595" s="123" t="s">
        <v>12300</v>
      </c>
      <c r="O595" s="125">
        <v>11.387942592</v>
      </c>
      <c r="P595" s="125"/>
      <c r="Q595" s="125" t="s">
        <v>10751</v>
      </c>
      <c r="R595" s="125">
        <f t="shared" si="14"/>
        <v>284.69856479999999</v>
      </c>
      <c r="S595" s="123" t="s">
        <v>10180</v>
      </c>
      <c r="T595" s="100">
        <v>22</v>
      </c>
      <c r="U595" s="120">
        <v>526</v>
      </c>
      <c r="V595" s="123"/>
      <c r="W595" s="126"/>
    </row>
    <row r="596" spans="1:23" ht="37.5">
      <c r="A596" s="89" t="s">
        <v>1845</v>
      </c>
      <c r="B596" s="119" t="s">
        <v>9790</v>
      </c>
      <c r="C596" s="120">
        <v>527</v>
      </c>
      <c r="D596" s="120" t="s">
        <v>12301</v>
      </c>
      <c r="E596" s="121" t="s">
        <v>12302</v>
      </c>
      <c r="F596" s="122" t="s">
        <v>12299</v>
      </c>
      <c r="G596" s="120" t="s">
        <v>421</v>
      </c>
      <c r="H596" s="120" t="s">
        <v>86</v>
      </c>
      <c r="I596" s="121" t="s">
        <v>18</v>
      </c>
      <c r="J596" s="121" t="s">
        <v>86</v>
      </c>
      <c r="K596" s="120" t="s">
        <v>12231</v>
      </c>
      <c r="L596" s="123" t="s">
        <v>10221</v>
      </c>
      <c r="M596" s="124">
        <v>447011</v>
      </c>
      <c r="N596" s="123" t="s">
        <v>12303</v>
      </c>
      <c r="O596" s="125">
        <v>11.565120023508483</v>
      </c>
      <c r="P596" s="125"/>
      <c r="Q596" s="125" t="s">
        <v>10751</v>
      </c>
      <c r="R596" s="125">
        <f t="shared" si="14"/>
        <v>231.30240047016966</v>
      </c>
      <c r="S596" s="123" t="s">
        <v>10180</v>
      </c>
      <c r="T596" s="100">
        <v>22</v>
      </c>
      <c r="U596" s="120">
        <v>527</v>
      </c>
      <c r="V596" s="123"/>
      <c r="W596" s="126"/>
    </row>
    <row r="597" spans="1:23" ht="37.5">
      <c r="A597" s="89" t="s">
        <v>1845</v>
      </c>
      <c r="B597" s="119" t="s">
        <v>9790</v>
      </c>
      <c r="C597" s="120">
        <v>528</v>
      </c>
      <c r="D597" s="120" t="s">
        <v>12304</v>
      </c>
      <c r="E597" s="121" t="s">
        <v>12305</v>
      </c>
      <c r="F597" s="122" t="s">
        <v>12306</v>
      </c>
      <c r="G597" s="120" t="s">
        <v>421</v>
      </c>
      <c r="H597" s="120" t="s">
        <v>1182</v>
      </c>
      <c r="I597" s="121" t="s">
        <v>18</v>
      </c>
      <c r="J597" s="121" t="s">
        <v>1182</v>
      </c>
      <c r="K597" s="120" t="s">
        <v>12231</v>
      </c>
      <c r="L597" s="123" t="s">
        <v>10221</v>
      </c>
      <c r="M597" s="124">
        <v>447651</v>
      </c>
      <c r="N597" s="123" t="s">
        <v>12307</v>
      </c>
      <c r="O597" s="125">
        <v>16.825632105055494</v>
      </c>
      <c r="P597" s="125"/>
      <c r="Q597" s="125" t="s">
        <v>10751</v>
      </c>
      <c r="R597" s="125">
        <f t="shared" si="14"/>
        <v>1009.5379263033296</v>
      </c>
      <c r="S597" s="123" t="s">
        <v>10180</v>
      </c>
      <c r="T597" s="100">
        <v>22</v>
      </c>
      <c r="U597" s="120">
        <v>528</v>
      </c>
      <c r="V597" s="123"/>
      <c r="W597" s="126"/>
    </row>
    <row r="598" spans="1:23" ht="18.75">
      <c r="A598" s="89" t="s">
        <v>1845</v>
      </c>
      <c r="B598" s="119" t="s">
        <v>9790</v>
      </c>
      <c r="C598" s="120">
        <v>529</v>
      </c>
      <c r="D598" s="120" t="s">
        <v>12308</v>
      </c>
      <c r="E598" s="121" t="s">
        <v>12309</v>
      </c>
      <c r="F598" s="122" t="s">
        <v>12310</v>
      </c>
      <c r="G598" s="120" t="s">
        <v>421</v>
      </c>
      <c r="H598" s="120" t="s">
        <v>1408</v>
      </c>
      <c r="I598" s="121" t="s">
        <v>18</v>
      </c>
      <c r="J598" s="121" t="s">
        <v>1408</v>
      </c>
      <c r="K598" s="120" t="s">
        <v>12231</v>
      </c>
      <c r="L598" s="123" t="s">
        <v>10221</v>
      </c>
      <c r="M598" s="124">
        <v>456791</v>
      </c>
      <c r="N598" s="123" t="s">
        <v>12311</v>
      </c>
      <c r="O598" s="125">
        <v>17.394801386951041</v>
      </c>
      <c r="P598" s="125"/>
      <c r="Q598" s="125" t="s">
        <v>10751</v>
      </c>
      <c r="R598" s="125">
        <f t="shared" si="14"/>
        <v>434.87003467377605</v>
      </c>
      <c r="S598" s="123" t="s">
        <v>10180</v>
      </c>
      <c r="T598" s="100">
        <v>22</v>
      </c>
      <c r="U598" s="120">
        <v>529</v>
      </c>
      <c r="V598" s="123"/>
      <c r="W598" s="126"/>
    </row>
    <row r="599" spans="1:23" ht="37.5">
      <c r="A599" s="89" t="s">
        <v>1845</v>
      </c>
      <c r="B599" s="119" t="s">
        <v>9790</v>
      </c>
      <c r="C599" s="120">
        <v>530</v>
      </c>
      <c r="D599" s="120" t="s">
        <v>12312</v>
      </c>
      <c r="E599" s="121" t="s">
        <v>12313</v>
      </c>
      <c r="F599" s="122" t="s">
        <v>12314</v>
      </c>
      <c r="G599" s="120" t="s">
        <v>421</v>
      </c>
      <c r="H599" s="120" t="s">
        <v>544</v>
      </c>
      <c r="I599" s="121" t="s">
        <v>18</v>
      </c>
      <c r="J599" s="121" t="s">
        <v>544</v>
      </c>
      <c r="K599" s="120" t="s">
        <v>12231</v>
      </c>
      <c r="L599" s="123" t="s">
        <v>10221</v>
      </c>
      <c r="M599" s="124">
        <v>436932</v>
      </c>
      <c r="N599" s="123" t="s">
        <v>12315</v>
      </c>
      <c r="O599" s="125">
        <v>23.53786204852992</v>
      </c>
      <c r="P599" s="125"/>
      <c r="Q599" s="125" t="s">
        <v>10751</v>
      </c>
      <c r="R599" s="125">
        <f t="shared" si="14"/>
        <v>706.13586145589761</v>
      </c>
      <c r="S599" s="123" t="s">
        <v>10353</v>
      </c>
      <c r="T599" s="100">
        <v>22</v>
      </c>
      <c r="U599" s="120">
        <v>530</v>
      </c>
      <c r="V599" s="123"/>
      <c r="W599" s="126"/>
    </row>
    <row r="600" spans="1:23" ht="37.5">
      <c r="A600" s="89" t="s">
        <v>1845</v>
      </c>
      <c r="B600" s="119" t="s">
        <v>9790</v>
      </c>
      <c r="C600" s="120">
        <v>531</v>
      </c>
      <c r="D600" s="120" t="s">
        <v>12316</v>
      </c>
      <c r="E600" s="121" t="s">
        <v>12317</v>
      </c>
      <c r="F600" s="122" t="s">
        <v>12059</v>
      </c>
      <c r="G600" s="120" t="s">
        <v>421</v>
      </c>
      <c r="H600" s="120" t="s">
        <v>544</v>
      </c>
      <c r="I600" s="121" t="s">
        <v>334</v>
      </c>
      <c r="J600" s="121" t="s">
        <v>12318</v>
      </c>
      <c r="K600" s="120" t="s">
        <v>12231</v>
      </c>
      <c r="L600" s="123" t="s">
        <v>10221</v>
      </c>
      <c r="M600" s="124">
        <v>400961</v>
      </c>
      <c r="N600" s="123" t="s">
        <v>12319</v>
      </c>
      <c r="O600" s="125">
        <v>4.7239969919999991</v>
      </c>
      <c r="P600" s="125"/>
      <c r="Q600" s="125" t="s">
        <v>10751</v>
      </c>
      <c r="R600" s="125">
        <f t="shared" si="14"/>
        <v>141.71990975999998</v>
      </c>
      <c r="S600" s="123" t="s">
        <v>10180</v>
      </c>
      <c r="T600" s="100">
        <v>22</v>
      </c>
      <c r="U600" s="120">
        <v>531</v>
      </c>
      <c r="V600" s="123"/>
      <c r="W600" s="126"/>
    </row>
    <row r="601" spans="1:23" ht="18.75">
      <c r="A601" s="89" t="s">
        <v>1845</v>
      </c>
      <c r="B601" s="119" t="s">
        <v>9790</v>
      </c>
      <c r="C601" s="120">
        <v>532</v>
      </c>
      <c r="D601" s="120" t="s">
        <v>12320</v>
      </c>
      <c r="E601" s="121" t="s">
        <v>12321</v>
      </c>
      <c r="F601" s="122" t="s">
        <v>22</v>
      </c>
      <c r="G601" s="120" t="s">
        <v>421</v>
      </c>
      <c r="H601" s="120" t="s">
        <v>1182</v>
      </c>
      <c r="I601" s="121" t="s">
        <v>334</v>
      </c>
      <c r="J601" s="121" t="s">
        <v>12322</v>
      </c>
      <c r="K601" s="120" t="s">
        <v>12231</v>
      </c>
      <c r="L601" s="123" t="s">
        <v>10221</v>
      </c>
      <c r="M601" s="124">
        <v>400962</v>
      </c>
      <c r="N601" s="123" t="s">
        <v>12323</v>
      </c>
      <c r="O601" s="125">
        <v>13.490787648</v>
      </c>
      <c r="P601" s="125"/>
      <c r="Q601" s="125" t="s">
        <v>10751</v>
      </c>
      <c r="R601" s="125">
        <f t="shared" si="14"/>
        <v>809.44725887999994</v>
      </c>
      <c r="S601" s="123" t="s">
        <v>10636</v>
      </c>
      <c r="T601" s="100">
        <v>22</v>
      </c>
      <c r="U601" s="120">
        <v>532</v>
      </c>
      <c r="V601" s="123"/>
      <c r="W601" s="126"/>
    </row>
    <row r="602" spans="1:23" ht="18.75">
      <c r="A602" s="89" t="s">
        <v>1845</v>
      </c>
      <c r="B602" s="119" t="s">
        <v>9790</v>
      </c>
      <c r="C602" s="120">
        <v>533</v>
      </c>
      <c r="D602" s="120" t="s">
        <v>12324</v>
      </c>
      <c r="E602" s="121" t="s">
        <v>12325</v>
      </c>
      <c r="F602" s="122" t="s">
        <v>12326</v>
      </c>
      <c r="G602" s="120" t="s">
        <v>421</v>
      </c>
      <c r="H602" s="120" t="s">
        <v>86</v>
      </c>
      <c r="I602" s="121" t="s">
        <v>18</v>
      </c>
      <c r="J602" s="121" t="s">
        <v>86</v>
      </c>
      <c r="K602" s="120" t="s">
        <v>12231</v>
      </c>
      <c r="L602" s="123" t="s">
        <v>10221</v>
      </c>
      <c r="M602" s="124">
        <v>438613</v>
      </c>
      <c r="N602" s="123" t="s">
        <v>12327</v>
      </c>
      <c r="O602" s="125">
        <v>8.30964089779952</v>
      </c>
      <c r="P602" s="125"/>
      <c r="Q602" s="125" t="s">
        <v>10751</v>
      </c>
      <c r="R602" s="125">
        <f t="shared" si="14"/>
        <v>166.19281795599039</v>
      </c>
      <c r="S602" s="123" t="s">
        <v>10180</v>
      </c>
      <c r="T602" s="100">
        <v>22</v>
      </c>
      <c r="U602" s="120">
        <v>533</v>
      </c>
      <c r="V602" s="123"/>
      <c r="W602" s="126"/>
    </row>
    <row r="603" spans="1:23" ht="18.75">
      <c r="A603" s="89" t="s">
        <v>1845</v>
      </c>
      <c r="B603" s="119" t="s">
        <v>9790</v>
      </c>
      <c r="C603" s="120">
        <v>534</v>
      </c>
      <c r="D603" s="120" t="s">
        <v>12328</v>
      </c>
      <c r="E603" s="121" t="s">
        <v>12329</v>
      </c>
      <c r="F603" s="122" t="s">
        <v>22</v>
      </c>
      <c r="G603" s="120" t="s">
        <v>421</v>
      </c>
      <c r="H603" s="120" t="s">
        <v>805</v>
      </c>
      <c r="I603" s="121" t="s">
        <v>12216</v>
      </c>
      <c r="J603" s="121" t="s">
        <v>4560</v>
      </c>
      <c r="K603" s="120" t="s">
        <v>12231</v>
      </c>
      <c r="L603" s="123" t="s">
        <v>10221</v>
      </c>
      <c r="M603" s="124">
        <v>447833</v>
      </c>
      <c r="N603" s="123" t="s">
        <v>12330</v>
      </c>
      <c r="O603" s="125">
        <v>7.4786597101674301</v>
      </c>
      <c r="P603" s="125"/>
      <c r="Q603" s="125" t="s">
        <v>10751</v>
      </c>
      <c r="R603" s="125">
        <f t="shared" si="14"/>
        <v>157.05185391351603</v>
      </c>
      <c r="S603" s="123" t="s">
        <v>10180</v>
      </c>
      <c r="T603" s="100">
        <v>22</v>
      </c>
      <c r="U603" s="120">
        <v>534</v>
      </c>
      <c r="V603" s="123"/>
      <c r="W603" s="126"/>
    </row>
    <row r="604" spans="1:23" ht="18.75">
      <c r="A604" s="89" t="s">
        <v>5390</v>
      </c>
      <c r="B604" s="119" t="s">
        <v>9526</v>
      </c>
      <c r="C604" s="120">
        <v>535</v>
      </c>
      <c r="D604" s="120" t="s">
        <v>12331</v>
      </c>
      <c r="E604" s="121" t="s">
        <v>12332</v>
      </c>
      <c r="F604" s="122" t="s">
        <v>12333</v>
      </c>
      <c r="G604" s="120" t="s">
        <v>421</v>
      </c>
      <c r="H604" s="120" t="s">
        <v>1408</v>
      </c>
      <c r="I604" s="121" t="s">
        <v>18</v>
      </c>
      <c r="J604" s="121" t="s">
        <v>1408</v>
      </c>
      <c r="K604" s="120" t="s">
        <v>12231</v>
      </c>
      <c r="L604" s="123" t="s">
        <v>9413</v>
      </c>
      <c r="M604" s="124" t="s">
        <v>12334</v>
      </c>
      <c r="N604" s="123" t="s">
        <v>12335</v>
      </c>
      <c r="O604" s="125">
        <v>5.19</v>
      </c>
      <c r="P604" s="125"/>
      <c r="Q604" s="125" t="s">
        <v>10751</v>
      </c>
      <c r="R604" s="125">
        <f t="shared" si="14"/>
        <v>129.75</v>
      </c>
      <c r="S604" s="123" t="s">
        <v>9789</v>
      </c>
      <c r="T604" s="100">
        <v>22</v>
      </c>
      <c r="U604" s="120">
        <v>535</v>
      </c>
      <c r="V604" s="123"/>
      <c r="W604" s="126"/>
    </row>
    <row r="605" spans="1:23" ht="18.75">
      <c r="A605" s="89" t="s">
        <v>5390</v>
      </c>
      <c r="B605" s="119" t="s">
        <v>9526</v>
      </c>
      <c r="C605" s="120">
        <v>536</v>
      </c>
      <c r="D605" s="120" t="s">
        <v>12336</v>
      </c>
      <c r="E605" s="121" t="s">
        <v>12337</v>
      </c>
      <c r="F605" s="122" t="s">
        <v>22</v>
      </c>
      <c r="G605" s="120" t="s">
        <v>421</v>
      </c>
      <c r="H605" s="120" t="s">
        <v>75</v>
      </c>
      <c r="I605" s="121" t="s">
        <v>12338</v>
      </c>
      <c r="J605" s="121" t="s">
        <v>5064</v>
      </c>
      <c r="K605" s="120" t="s">
        <v>12231</v>
      </c>
      <c r="L605" s="123" t="s">
        <v>9413</v>
      </c>
      <c r="M605" s="124" t="s">
        <v>12339</v>
      </c>
      <c r="N605" s="123" t="s">
        <v>12340</v>
      </c>
      <c r="O605" s="125">
        <v>12.46</v>
      </c>
      <c r="P605" s="125"/>
      <c r="Q605" s="125" t="s">
        <v>10751</v>
      </c>
      <c r="R605" s="125">
        <f t="shared" si="14"/>
        <v>62.300000000000004</v>
      </c>
      <c r="S605" s="123" t="s">
        <v>10519</v>
      </c>
      <c r="T605" s="100">
        <v>22</v>
      </c>
      <c r="U605" s="120">
        <v>536</v>
      </c>
      <c r="V605" s="123"/>
      <c r="W605" s="126"/>
    </row>
    <row r="606" spans="1:23" ht="18.75">
      <c r="A606" s="89" t="s">
        <v>1845</v>
      </c>
      <c r="B606" s="119" t="s">
        <v>9790</v>
      </c>
      <c r="C606" s="120">
        <v>537</v>
      </c>
      <c r="D606" s="120" t="s">
        <v>12341</v>
      </c>
      <c r="E606" s="121" t="s">
        <v>12342</v>
      </c>
      <c r="F606" s="122" t="s">
        <v>22</v>
      </c>
      <c r="G606" s="120" t="s">
        <v>421</v>
      </c>
      <c r="H606" s="120" t="s">
        <v>1977</v>
      </c>
      <c r="I606" s="121" t="s">
        <v>18</v>
      </c>
      <c r="J606" s="121" t="s">
        <v>1977</v>
      </c>
      <c r="K606" s="120" t="s">
        <v>12231</v>
      </c>
      <c r="L606" s="123" t="s">
        <v>10221</v>
      </c>
      <c r="M606" s="124" t="s">
        <v>12343</v>
      </c>
      <c r="N606" s="123" t="s">
        <v>12344</v>
      </c>
      <c r="O606" s="125">
        <v>28.516309482370946</v>
      </c>
      <c r="P606" s="125"/>
      <c r="Q606" s="125" t="s">
        <v>10751</v>
      </c>
      <c r="R606" s="125">
        <f t="shared" si="14"/>
        <v>2851.6309482370948</v>
      </c>
      <c r="S606" s="123" t="s">
        <v>10353</v>
      </c>
      <c r="T606" s="100">
        <v>22</v>
      </c>
      <c r="U606" s="120">
        <v>537</v>
      </c>
      <c r="V606" s="123"/>
      <c r="W606" s="126"/>
    </row>
    <row r="607" spans="1:23" ht="18.75">
      <c r="A607" s="89" t="s">
        <v>5390</v>
      </c>
      <c r="B607" s="119" t="s">
        <v>9526</v>
      </c>
      <c r="C607" s="120">
        <v>538</v>
      </c>
      <c r="D607" s="120" t="s">
        <v>12345</v>
      </c>
      <c r="E607" s="121" t="s">
        <v>12346</v>
      </c>
      <c r="F607" s="122" t="s">
        <v>22</v>
      </c>
      <c r="G607" s="120" t="s">
        <v>421</v>
      </c>
      <c r="H607" s="120" t="s">
        <v>86</v>
      </c>
      <c r="I607" s="121" t="s">
        <v>18</v>
      </c>
      <c r="J607" s="121" t="s">
        <v>86</v>
      </c>
      <c r="K607" s="120" t="s">
        <v>12231</v>
      </c>
      <c r="L607" s="123" t="s">
        <v>9413</v>
      </c>
      <c r="M607" s="124" t="s">
        <v>12347</v>
      </c>
      <c r="N607" s="123" t="s">
        <v>12348</v>
      </c>
      <c r="O607" s="125">
        <v>6.6</v>
      </c>
      <c r="P607" s="125"/>
      <c r="Q607" s="125" t="s">
        <v>10751</v>
      </c>
      <c r="R607" s="125">
        <f t="shared" si="14"/>
        <v>132</v>
      </c>
      <c r="S607" s="123" t="s">
        <v>9789</v>
      </c>
      <c r="T607" s="100">
        <v>22</v>
      </c>
      <c r="U607" s="120">
        <v>538</v>
      </c>
      <c r="V607" s="123"/>
      <c r="W607" s="126"/>
    </row>
    <row r="608" spans="1:23" ht="18.75">
      <c r="A608" s="89" t="s">
        <v>7186</v>
      </c>
      <c r="B608" s="119" t="s">
        <v>8754</v>
      </c>
      <c r="C608" s="120">
        <v>541</v>
      </c>
      <c r="D608" s="120" t="s">
        <v>12349</v>
      </c>
      <c r="E608" s="121" t="s">
        <v>12350</v>
      </c>
      <c r="F608" s="122" t="s">
        <v>22</v>
      </c>
      <c r="G608" s="120" t="s">
        <v>421</v>
      </c>
      <c r="H608" s="120" t="s">
        <v>254</v>
      </c>
      <c r="I608" s="121" t="s">
        <v>12146</v>
      </c>
      <c r="J608" s="121" t="s">
        <v>2525</v>
      </c>
      <c r="K608" s="120" t="s">
        <v>12231</v>
      </c>
      <c r="L608" s="123" t="s">
        <v>9677</v>
      </c>
      <c r="M608" s="124" t="s">
        <v>12351</v>
      </c>
      <c r="N608" s="123" t="s">
        <v>12352</v>
      </c>
      <c r="O608" s="125">
        <v>27.02</v>
      </c>
      <c r="P608" s="125"/>
      <c r="Q608" s="125" t="s">
        <v>10751</v>
      </c>
      <c r="R608" s="125">
        <f t="shared" si="14"/>
        <v>108.08</v>
      </c>
      <c r="S608" s="123" t="s">
        <v>9783</v>
      </c>
      <c r="T608" s="100">
        <v>22</v>
      </c>
      <c r="U608" s="120">
        <v>541</v>
      </c>
      <c r="V608" s="123" t="s">
        <v>10753</v>
      </c>
      <c r="W608" s="126" t="s">
        <v>10758</v>
      </c>
    </row>
    <row r="609" spans="1:23" ht="56.25">
      <c r="A609" s="89" t="s">
        <v>10354</v>
      </c>
      <c r="B609" s="121" t="s">
        <v>10355</v>
      </c>
      <c r="C609" s="120">
        <v>542</v>
      </c>
      <c r="D609" s="120" t="s">
        <v>12353</v>
      </c>
      <c r="E609" s="121" t="s">
        <v>12354</v>
      </c>
      <c r="F609" s="122" t="s">
        <v>12355</v>
      </c>
      <c r="G609" s="120" t="s">
        <v>421</v>
      </c>
      <c r="H609" s="120" t="s">
        <v>92</v>
      </c>
      <c r="I609" s="121" t="s">
        <v>10874</v>
      </c>
      <c r="J609" s="121" t="s">
        <v>646</v>
      </c>
      <c r="K609" s="120" t="s">
        <v>12231</v>
      </c>
      <c r="L609" s="127" t="s">
        <v>12356</v>
      </c>
      <c r="M609" s="128">
        <v>4802040</v>
      </c>
      <c r="N609" s="127" t="s">
        <v>12357</v>
      </c>
      <c r="O609" s="129">
        <v>6</v>
      </c>
      <c r="P609" s="129"/>
      <c r="Q609" s="125" t="s">
        <v>10751</v>
      </c>
      <c r="R609" s="129">
        <f t="shared" si="14"/>
        <v>36</v>
      </c>
      <c r="S609" s="127">
        <v>1</v>
      </c>
      <c r="T609" s="100">
        <v>22</v>
      </c>
      <c r="U609" s="120">
        <v>542</v>
      </c>
      <c r="V609" s="127"/>
      <c r="W609" s="109" t="s">
        <v>12358</v>
      </c>
    </row>
    <row r="610" spans="1:23" ht="18.75">
      <c r="A610" s="89" t="s">
        <v>7186</v>
      </c>
      <c r="B610" s="119" t="s">
        <v>8754</v>
      </c>
      <c r="C610" s="120">
        <v>543</v>
      </c>
      <c r="D610" s="120" t="s">
        <v>12359</v>
      </c>
      <c r="E610" s="121" t="s">
        <v>12360</v>
      </c>
      <c r="F610" s="122" t="s">
        <v>22</v>
      </c>
      <c r="G610" s="120" t="s">
        <v>421</v>
      </c>
      <c r="H610" s="120" t="s">
        <v>75</v>
      </c>
      <c r="I610" s="121" t="s">
        <v>12361</v>
      </c>
      <c r="J610" s="121" t="s">
        <v>6977</v>
      </c>
      <c r="K610" s="120" t="s">
        <v>12231</v>
      </c>
      <c r="L610" s="123" t="s">
        <v>9655</v>
      </c>
      <c r="M610" s="124" t="s">
        <v>12362</v>
      </c>
      <c r="N610" s="123" t="s">
        <v>12363</v>
      </c>
      <c r="O610" s="125">
        <v>12.09</v>
      </c>
      <c r="P610" s="125"/>
      <c r="Q610" s="125" t="s">
        <v>10751</v>
      </c>
      <c r="R610" s="125">
        <f t="shared" si="14"/>
        <v>60.45</v>
      </c>
      <c r="S610" s="123" t="s">
        <v>9783</v>
      </c>
      <c r="T610" s="100">
        <v>22</v>
      </c>
      <c r="U610" s="120">
        <v>543</v>
      </c>
      <c r="V610" s="123" t="s">
        <v>10753</v>
      </c>
      <c r="W610" s="126"/>
    </row>
    <row r="611" spans="1:23" ht="37.5">
      <c r="A611" s="89" t="s">
        <v>5390</v>
      </c>
      <c r="B611" s="119" t="s">
        <v>9526</v>
      </c>
      <c r="C611" s="120">
        <v>544</v>
      </c>
      <c r="D611" s="120" t="s">
        <v>12364</v>
      </c>
      <c r="E611" s="121" t="s">
        <v>12365</v>
      </c>
      <c r="F611" s="122" t="s">
        <v>12366</v>
      </c>
      <c r="G611" s="120" t="s">
        <v>421</v>
      </c>
      <c r="H611" s="120" t="s">
        <v>366</v>
      </c>
      <c r="I611" s="121" t="s">
        <v>12159</v>
      </c>
      <c r="J611" s="121" t="s">
        <v>12367</v>
      </c>
      <c r="K611" s="120" t="s">
        <v>12231</v>
      </c>
      <c r="L611" s="123" t="s">
        <v>9413</v>
      </c>
      <c r="M611" s="124" t="s">
        <v>10342</v>
      </c>
      <c r="N611" s="123" t="s">
        <v>10342</v>
      </c>
      <c r="O611" s="125">
        <v>20.7</v>
      </c>
      <c r="P611" s="125"/>
      <c r="Q611" s="125" t="s">
        <v>10751</v>
      </c>
      <c r="R611" s="125">
        <f t="shared" si="14"/>
        <v>165.6</v>
      </c>
      <c r="S611" s="123" t="s">
        <v>9672</v>
      </c>
      <c r="T611" s="100">
        <v>22</v>
      </c>
      <c r="U611" s="120">
        <v>544</v>
      </c>
      <c r="V611" s="123"/>
      <c r="W611" s="126"/>
    </row>
    <row r="612" spans="1:23" ht="56.25">
      <c r="A612" s="89" t="s">
        <v>1584</v>
      </c>
      <c r="B612" s="119" t="s">
        <v>12368</v>
      </c>
      <c r="C612" s="120">
        <v>545</v>
      </c>
      <c r="D612" s="120" t="s">
        <v>12369</v>
      </c>
      <c r="E612" s="121" t="s">
        <v>12370</v>
      </c>
      <c r="F612" s="122" t="s">
        <v>12371</v>
      </c>
      <c r="G612" s="120" t="s">
        <v>59</v>
      </c>
      <c r="H612" s="120" t="s">
        <v>254</v>
      </c>
      <c r="I612" s="121" t="s">
        <v>18</v>
      </c>
      <c r="J612" s="121" t="s">
        <v>254</v>
      </c>
      <c r="K612" s="120" t="s">
        <v>12372</v>
      </c>
      <c r="L612" s="123" t="s">
        <v>12373</v>
      </c>
      <c r="M612" s="124" t="s">
        <v>12374</v>
      </c>
      <c r="N612" s="123" t="s">
        <v>12375</v>
      </c>
      <c r="O612" s="125">
        <v>328</v>
      </c>
      <c r="P612" s="125"/>
      <c r="Q612" s="125" t="s">
        <v>10751</v>
      </c>
      <c r="R612" s="125">
        <f t="shared" si="14"/>
        <v>1312</v>
      </c>
      <c r="S612" s="123" t="s">
        <v>12376</v>
      </c>
      <c r="T612" s="100">
        <v>22</v>
      </c>
      <c r="U612" s="120">
        <v>545</v>
      </c>
      <c r="V612" s="123"/>
      <c r="W612" s="126"/>
    </row>
    <row r="613" spans="1:23" ht="18.75">
      <c r="A613" s="89" t="s">
        <v>5390</v>
      </c>
      <c r="B613" s="119" t="s">
        <v>9526</v>
      </c>
      <c r="C613" s="120">
        <v>546</v>
      </c>
      <c r="D613" s="120" t="s">
        <v>12377</v>
      </c>
      <c r="E613" s="121" t="s">
        <v>12378</v>
      </c>
      <c r="F613" s="122" t="s">
        <v>22</v>
      </c>
      <c r="G613" s="120" t="s">
        <v>59</v>
      </c>
      <c r="H613" s="120" t="s">
        <v>550</v>
      </c>
      <c r="I613" s="121" t="s">
        <v>18</v>
      </c>
      <c r="J613" s="121" t="s">
        <v>550</v>
      </c>
      <c r="K613" s="120" t="s">
        <v>12372</v>
      </c>
      <c r="L613" s="123" t="s">
        <v>9741</v>
      </c>
      <c r="M613" s="124">
        <v>1150950001</v>
      </c>
      <c r="N613" s="123" t="s">
        <v>12379</v>
      </c>
      <c r="O613" s="125">
        <v>350</v>
      </c>
      <c r="P613" s="125"/>
      <c r="Q613" s="125" t="s">
        <v>10751</v>
      </c>
      <c r="R613" s="125">
        <f t="shared" si="14"/>
        <v>17500</v>
      </c>
      <c r="S613" s="123" t="s">
        <v>12380</v>
      </c>
      <c r="T613" s="100">
        <v>22</v>
      </c>
      <c r="U613" s="120">
        <v>546</v>
      </c>
      <c r="V613" s="123"/>
      <c r="W613" s="126"/>
    </row>
    <row r="614" spans="1:23" ht="37.5">
      <c r="A614" s="89" t="s">
        <v>1584</v>
      </c>
      <c r="B614" s="119" t="s">
        <v>12368</v>
      </c>
      <c r="C614" s="120">
        <v>547</v>
      </c>
      <c r="D614" s="120" t="s">
        <v>12381</v>
      </c>
      <c r="E614" s="121" t="s">
        <v>12382</v>
      </c>
      <c r="F614" s="122" t="s">
        <v>12383</v>
      </c>
      <c r="G614" s="120" t="s">
        <v>59</v>
      </c>
      <c r="H614" s="120" t="s">
        <v>110</v>
      </c>
      <c r="I614" s="121" t="s">
        <v>18</v>
      </c>
      <c r="J614" s="121" t="s">
        <v>110</v>
      </c>
      <c r="K614" s="120" t="s">
        <v>12372</v>
      </c>
      <c r="L614" s="123" t="s">
        <v>12384</v>
      </c>
      <c r="M614" s="124" t="s">
        <v>12385</v>
      </c>
      <c r="N614" s="123" t="s">
        <v>12386</v>
      </c>
      <c r="O614" s="125">
        <v>165</v>
      </c>
      <c r="P614" s="125"/>
      <c r="Q614" s="125" t="s">
        <v>10751</v>
      </c>
      <c r="R614" s="125">
        <f t="shared" si="14"/>
        <v>1650</v>
      </c>
      <c r="S614" s="123" t="s">
        <v>12387</v>
      </c>
      <c r="T614" s="100">
        <v>22</v>
      </c>
      <c r="U614" s="120">
        <v>547</v>
      </c>
      <c r="V614" s="123"/>
      <c r="W614" s="126"/>
    </row>
    <row r="615" spans="1:23" ht="18.75">
      <c r="A615" s="89" t="s">
        <v>1584</v>
      </c>
      <c r="B615" s="119" t="s">
        <v>12368</v>
      </c>
      <c r="C615" s="120">
        <v>548</v>
      </c>
      <c r="D615" s="120" t="s">
        <v>12388</v>
      </c>
      <c r="E615" s="121" t="s">
        <v>12389</v>
      </c>
      <c r="F615" s="122" t="s">
        <v>22</v>
      </c>
      <c r="G615" s="120" t="s">
        <v>59</v>
      </c>
      <c r="H615" s="120" t="s">
        <v>110</v>
      </c>
      <c r="I615" s="121" t="s">
        <v>18</v>
      </c>
      <c r="J615" s="121" t="s">
        <v>110</v>
      </c>
      <c r="K615" s="120" t="s">
        <v>12372</v>
      </c>
      <c r="L615" s="123" t="s">
        <v>12384</v>
      </c>
      <c r="M615" s="124" t="s">
        <v>12390</v>
      </c>
      <c r="N615" s="123" t="s">
        <v>12391</v>
      </c>
      <c r="O615" s="125">
        <v>158</v>
      </c>
      <c r="P615" s="125"/>
      <c r="Q615" s="125" t="s">
        <v>10751</v>
      </c>
      <c r="R615" s="125">
        <f t="shared" si="14"/>
        <v>1580</v>
      </c>
      <c r="S615" s="123" t="s">
        <v>12376</v>
      </c>
      <c r="T615" s="100">
        <v>22</v>
      </c>
      <c r="U615" s="120">
        <v>548</v>
      </c>
      <c r="V615" s="123"/>
      <c r="W615" s="126"/>
    </row>
    <row r="616" spans="1:23" ht="18.75">
      <c r="A616" s="89" t="s">
        <v>1584</v>
      </c>
      <c r="B616" s="119" t="s">
        <v>12368</v>
      </c>
      <c r="C616" s="120">
        <v>549</v>
      </c>
      <c r="D616" s="120" t="s">
        <v>12392</v>
      </c>
      <c r="E616" s="121" t="s">
        <v>12393</v>
      </c>
      <c r="F616" s="122" t="s">
        <v>22</v>
      </c>
      <c r="G616" s="120" t="s">
        <v>59</v>
      </c>
      <c r="H616" s="120" t="s">
        <v>16</v>
      </c>
      <c r="I616" s="121" t="s">
        <v>18</v>
      </c>
      <c r="J616" s="121" t="s">
        <v>16</v>
      </c>
      <c r="K616" s="120" t="s">
        <v>12372</v>
      </c>
      <c r="L616" s="123" t="s">
        <v>12394</v>
      </c>
      <c r="M616" s="124" t="s">
        <v>12395</v>
      </c>
      <c r="N616" s="123" t="s">
        <v>12396</v>
      </c>
      <c r="O616" s="125">
        <v>170</v>
      </c>
      <c r="P616" s="125"/>
      <c r="Q616" s="125" t="s">
        <v>10751</v>
      </c>
      <c r="R616" s="125">
        <f t="shared" si="14"/>
        <v>340</v>
      </c>
      <c r="S616" s="123" t="s">
        <v>12376</v>
      </c>
      <c r="T616" s="100">
        <v>22</v>
      </c>
      <c r="U616" s="120">
        <v>549</v>
      </c>
      <c r="V616" s="123"/>
      <c r="W616" s="126"/>
    </row>
    <row r="617" spans="1:23" ht="18.75">
      <c r="A617" s="89" t="s">
        <v>1584</v>
      </c>
      <c r="B617" s="119" t="s">
        <v>12368</v>
      </c>
      <c r="C617" s="120">
        <v>550</v>
      </c>
      <c r="D617" s="120" t="s">
        <v>12397</v>
      </c>
      <c r="E617" s="121" t="s">
        <v>12398</v>
      </c>
      <c r="F617" s="122" t="s">
        <v>22</v>
      </c>
      <c r="G617" s="120" t="s">
        <v>59</v>
      </c>
      <c r="H617" s="120" t="s">
        <v>254</v>
      </c>
      <c r="I617" s="121" t="s">
        <v>18</v>
      </c>
      <c r="J617" s="121" t="s">
        <v>254</v>
      </c>
      <c r="K617" s="120" t="s">
        <v>12372</v>
      </c>
      <c r="L617" s="123" t="s">
        <v>12394</v>
      </c>
      <c r="M617" s="124" t="s">
        <v>12399</v>
      </c>
      <c r="N617" s="123" t="s">
        <v>12400</v>
      </c>
      <c r="O617" s="125">
        <v>237</v>
      </c>
      <c r="P617" s="125"/>
      <c r="Q617" s="125" t="s">
        <v>10751</v>
      </c>
      <c r="R617" s="125">
        <f t="shared" si="14"/>
        <v>948</v>
      </c>
      <c r="S617" s="123" t="s">
        <v>12376</v>
      </c>
      <c r="T617" s="100">
        <v>22</v>
      </c>
      <c r="U617" s="120">
        <v>550</v>
      </c>
      <c r="V617" s="123"/>
      <c r="W617" s="126"/>
    </row>
    <row r="618" spans="1:23" ht="18.75">
      <c r="A618" s="89" t="s">
        <v>1584</v>
      </c>
      <c r="B618" s="119" t="s">
        <v>12368</v>
      </c>
      <c r="C618" s="120">
        <v>551</v>
      </c>
      <c r="D618" s="120" t="s">
        <v>12401</v>
      </c>
      <c r="E618" s="121" t="s">
        <v>12402</v>
      </c>
      <c r="F618" s="122" t="s">
        <v>22</v>
      </c>
      <c r="G618" s="120" t="s">
        <v>59</v>
      </c>
      <c r="H618" s="120" t="s">
        <v>16</v>
      </c>
      <c r="I618" s="121" t="s">
        <v>18</v>
      </c>
      <c r="J618" s="121" t="s">
        <v>16</v>
      </c>
      <c r="K618" s="120" t="s">
        <v>12372</v>
      </c>
      <c r="L618" s="123" t="s">
        <v>12394</v>
      </c>
      <c r="M618" s="124" t="s">
        <v>12403</v>
      </c>
      <c r="N618" s="123" t="s">
        <v>12404</v>
      </c>
      <c r="O618" s="125">
        <v>237</v>
      </c>
      <c r="P618" s="125"/>
      <c r="Q618" s="125" t="s">
        <v>10751</v>
      </c>
      <c r="R618" s="125">
        <f t="shared" si="14"/>
        <v>474</v>
      </c>
      <c r="S618" s="123" t="s">
        <v>12376</v>
      </c>
      <c r="T618" s="100">
        <v>22</v>
      </c>
      <c r="U618" s="120">
        <v>551</v>
      </c>
      <c r="V618" s="123"/>
      <c r="W618" s="126"/>
    </row>
    <row r="619" spans="1:23" ht="18.75">
      <c r="A619" s="89" t="s">
        <v>1584</v>
      </c>
      <c r="B619" s="119" t="s">
        <v>12368</v>
      </c>
      <c r="C619" s="120">
        <v>552</v>
      </c>
      <c r="D619" s="120" t="s">
        <v>12405</v>
      </c>
      <c r="E619" s="121" t="s">
        <v>12406</v>
      </c>
      <c r="F619" s="122" t="s">
        <v>22</v>
      </c>
      <c r="G619" s="120" t="s">
        <v>59</v>
      </c>
      <c r="H619" s="120" t="s">
        <v>27</v>
      </c>
      <c r="I619" s="121" t="s">
        <v>18</v>
      </c>
      <c r="J619" s="121" t="s">
        <v>27</v>
      </c>
      <c r="K619" s="120" t="s">
        <v>12372</v>
      </c>
      <c r="L619" s="123" t="s">
        <v>12394</v>
      </c>
      <c r="M619" s="124" t="s">
        <v>12407</v>
      </c>
      <c r="N619" s="123" t="s">
        <v>12408</v>
      </c>
      <c r="O619" s="125">
        <v>137</v>
      </c>
      <c r="P619" s="125"/>
      <c r="Q619" s="125" t="s">
        <v>10751</v>
      </c>
      <c r="R619" s="125">
        <f t="shared" si="14"/>
        <v>137</v>
      </c>
      <c r="S619" s="123" t="s">
        <v>12387</v>
      </c>
      <c r="T619" s="100">
        <v>22</v>
      </c>
      <c r="U619" s="120">
        <v>552</v>
      </c>
      <c r="V619" s="123"/>
      <c r="W619" s="126"/>
    </row>
    <row r="620" spans="1:23" ht="18.75">
      <c r="A620" s="89" t="s">
        <v>143</v>
      </c>
      <c r="B620" s="119" t="s">
        <v>9638</v>
      </c>
      <c r="C620" s="120">
        <v>553</v>
      </c>
      <c r="D620" s="138" t="s">
        <v>12409</v>
      </c>
      <c r="E620" s="139" t="s">
        <v>12410</v>
      </c>
      <c r="F620" s="122" t="s">
        <v>22</v>
      </c>
      <c r="G620" s="120" t="s">
        <v>59</v>
      </c>
      <c r="H620" s="120" t="s">
        <v>366</v>
      </c>
      <c r="I620" s="121" t="s">
        <v>18</v>
      </c>
      <c r="J620" s="121" t="s">
        <v>366</v>
      </c>
      <c r="K620" s="138" t="s">
        <v>12372</v>
      </c>
      <c r="L620" s="123" t="s">
        <v>10881</v>
      </c>
      <c r="M620" s="124" t="s">
        <v>12411</v>
      </c>
      <c r="N620" s="123" t="s">
        <v>12412</v>
      </c>
      <c r="O620" s="125">
        <v>87.3</v>
      </c>
      <c r="P620" s="125"/>
      <c r="Q620" s="125" t="s">
        <v>10751</v>
      </c>
      <c r="R620" s="125">
        <f t="shared" si="14"/>
        <v>698.4</v>
      </c>
      <c r="S620" s="123" t="s">
        <v>12413</v>
      </c>
      <c r="T620" s="100">
        <v>22</v>
      </c>
      <c r="U620" s="120">
        <v>553</v>
      </c>
      <c r="V620" s="123"/>
      <c r="W620" s="126"/>
    </row>
    <row r="621" spans="1:23" ht="56.25">
      <c r="A621" s="89" t="s">
        <v>10885</v>
      </c>
      <c r="B621" s="119" t="s">
        <v>10886</v>
      </c>
      <c r="C621" s="120">
        <v>555</v>
      </c>
      <c r="D621" s="120" t="s">
        <v>12414</v>
      </c>
      <c r="E621" s="121" t="s">
        <v>12415</v>
      </c>
      <c r="F621" s="122" t="s">
        <v>12416</v>
      </c>
      <c r="G621" s="120" t="s">
        <v>59</v>
      </c>
      <c r="H621" s="120" t="s">
        <v>488</v>
      </c>
      <c r="I621" s="121" t="s">
        <v>18</v>
      </c>
      <c r="J621" s="121" t="s">
        <v>488</v>
      </c>
      <c r="K621" s="120" t="s">
        <v>12417</v>
      </c>
      <c r="L621" s="123" t="s">
        <v>10889</v>
      </c>
      <c r="M621" s="124" t="s">
        <v>12418</v>
      </c>
      <c r="N621" s="123" t="s">
        <v>12419</v>
      </c>
      <c r="O621" s="125">
        <v>13.5</v>
      </c>
      <c r="P621" s="125"/>
      <c r="Q621" s="125" t="s">
        <v>10751</v>
      </c>
      <c r="R621" s="125">
        <f t="shared" si="14"/>
        <v>540</v>
      </c>
      <c r="S621" s="123">
        <v>100</v>
      </c>
      <c r="T621" s="100">
        <v>22</v>
      </c>
      <c r="U621" s="120">
        <v>555</v>
      </c>
      <c r="V621" s="123"/>
      <c r="W621" s="126"/>
    </row>
  </sheetData>
  <conditionalFormatting sqref="D1:D1048576">
    <cfRule type="duplicateValues" dxfId="1"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5</vt:i4>
      </vt:variant>
    </vt:vector>
  </HeadingPairs>
  <TitlesOfParts>
    <vt:vector size="5" baseType="lpstr">
      <vt:lpstr>ARTICOLI_ESCLUSIVI_2023_2024</vt:lpstr>
      <vt:lpstr>FORNITORI_ESCLUSIVI_2023_2024</vt:lpstr>
      <vt:lpstr>GARA_TERRENI_2023_2024</vt:lpstr>
      <vt:lpstr>INDAGINE DDG 1330-CH</vt:lpstr>
      <vt:lpstr>INDAGINE DDG 1130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2006-09-25T09:17:32Z</dcterms:created>
  <dcterms:modified xsi:type="dcterms:W3CDTF">2023-08-22T10:08:11Z</dcterms:modified>
</cp:coreProperties>
</file>